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3" activeTab="3"/>
  </bookViews>
  <sheets>
    <sheet name="шк.4" sheetId="1" state="hidden" r:id="rId1"/>
    <sheet name="шк.5" sheetId="2" state="hidden" r:id="rId2"/>
    <sheet name="шк.9" sheetId="3" state="hidden" r:id="rId3"/>
    <sheet name="План ФХД" sheetId="4" r:id="rId4"/>
    <sheet name="ВСОШ" sheetId="5" state="hidden" r:id="rId5"/>
    <sheet name="Итого" sheetId="6" state="hidden" r:id="rId6"/>
    <sheet name="Лист1 (2)" sheetId="7" state="hidden" r:id="rId7"/>
    <sheet name="Приложение №1" sheetId="8" r:id="rId8"/>
  </sheets>
  <definedNames>
    <definedName name="_ftn1" localSheetId="6">'Лист1 (2)'!#REF!</definedName>
    <definedName name="_ftn2" localSheetId="6">'Лист1 (2)'!#REF!</definedName>
    <definedName name="_ftnref1" localSheetId="6">'Лист1 (2)'!#REF!</definedName>
    <definedName name="_ftnref2" localSheetId="6">'Лист1 (2)'!#REF!</definedName>
  </definedNames>
  <calcPr fullCalcOnLoad="1"/>
</workbook>
</file>

<file path=xl/sharedStrings.xml><?xml version="1.0" encoding="utf-8"?>
<sst xmlns="http://schemas.openxmlformats.org/spreadsheetml/2006/main" count="1731" uniqueCount="323">
  <si>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</si>
  <si>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</si>
  <si>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</si>
  <si>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</si>
  <si>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</si>
  <si>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</si>
  <si>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</si>
  <si>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</si>
  <si>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</si>
  <si>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</si>
  <si>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</si>
  <si>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</si>
  <si>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</si>
  <si>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</si>
  <si>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</si>
  <si>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</si>
  <si>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</si>
  <si>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</si>
  <si>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</si>
  <si>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</si>
  <si>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</si>
  <si>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</si>
  <si>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</si>
  <si>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</si>
  <si>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</si>
  <si>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</si>
  <si>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</si>
  <si>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</si>
  <si>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</si>
  <si>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</si>
  <si>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</si>
  <si>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</si>
  <si>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</si>
  <si>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</si>
  <si>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</si>
  <si>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</si>
  <si>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</si>
  <si>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</si>
  <si>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</si>
  <si>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</si>
  <si>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</si>
  <si>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</si>
  <si>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</si>
  <si>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</si>
  <si>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</si>
  <si>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</si>
  <si>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</si>
  <si>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</si>
  <si>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</si>
  <si>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</si>
  <si>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</si>
  <si>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</si>
  <si>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</si>
  <si>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</si>
  <si>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</si>
  <si>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</si>
  <si>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</si>
  <si>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</si>
  <si>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</si>
  <si>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</si>
  <si>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</si>
  <si>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</si>
  <si>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</si>
  <si>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</si>
  <si>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</si>
  <si>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</si>
  <si>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</si>
  <si>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</si>
  <si>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</si>
  <si>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</si>
  <si>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</si>
  <si>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</si>
  <si>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</si>
  <si>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</si>
  <si>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</si>
  <si>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</si>
  <si>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</si>
  <si>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</si>
  <si>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</si>
  <si>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</si>
  <si>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</si>
  <si>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</si>
  <si>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</si>
  <si>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</si>
  <si>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</si>
  <si>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</si>
  <si>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</si>
  <si>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</si>
  <si>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</si>
  <si>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</si>
  <si>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</si>
  <si>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</si>
  <si>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</si>
  <si>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</si>
  <si>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</si>
  <si>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</si>
  <si>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</si>
  <si>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операции по лицевым счетам, открытым в органах Федерального казначейства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</si>
  <si>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</si>
  <si>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</si>
  <si>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</si>
  <si>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</si>
  <si>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</si>
  <si>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</si>
  <si>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</si>
  <si>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</si>
  <si>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</si>
  <si>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</si>
  <si>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</si>
  <si>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</si>
  <si>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</si>
  <si>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</si>
  <si>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</si>
  <si>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</si>
  <si>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от "____"___________ 2010___ г.   № </t>
  </si>
  <si>
    <t xml:space="preserve">Наименование муниципального бюджетного (автономного) учреждения </t>
  </si>
  <si>
    <t xml:space="preserve">Адрес фактического местонахождения </t>
  </si>
  <si>
    <t xml:space="preserve">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</si>
  <si>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</si>
  <si>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1.2. Виды деятельности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</si>
  <si>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</si>
  <si>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</si>
  <si>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</si>
  <si>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</si>
  <si>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</si>
  <si>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</si>
  <si>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</si>
  <si>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Код по бюджетной классификации операции сектора муниципального управления</t>
  </si>
  <si>
    <t>Субсидии на выполнении муниципального задания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</si>
  <si>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</si>
  <si>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Пенсии, пособия, выплачиваемые организациями сектора муниципального управления</t>
  </si>
  <si>
    <t xml:space="preserve">на 2012  год </t>
  </si>
  <si>
    <t>Муниципальное дошкольное образовательное автономное учреждение города Бузулука"Детский сад № 1 комбинированного вида"</t>
  </si>
  <si>
    <t>Оренбургская область,город Бузулук,ул.Галактионова,дом № 60</t>
  </si>
  <si>
    <t>Охрана и укрепление физического и психического здоровья детей;обеспечение познавательно-речевого,социально-личностного,художественно-эстетического и физического развития детей</t>
  </si>
  <si>
    <t>1.3. Перечень услуг (работ), осуществляемых на платной основе:дополнительные образовательные услуги :"Непоседы","Капель","Соловушка","Ритм","Сказка","Умка"</t>
  </si>
  <si>
    <t>Управление образования администрации города Бузулука</t>
  </si>
  <si>
    <t>/Н.В.Шереметьева/</t>
  </si>
  <si>
    <t xml:space="preserve">Главный бухгалтер автономного учреждения </t>
  </si>
  <si>
    <t>/Т.В.Чувикова/</t>
  </si>
  <si>
    <t>тел.20360</t>
  </si>
  <si>
    <t>1.1.3. Стоимость имущества, приобретенного автономным учреждением за счет доходов, полученных от платной и иной приносящей доход деятельности</t>
  </si>
  <si>
    <t>"      " января  2012г.</t>
  </si>
  <si>
    <t>"     "  января        2012 г.</t>
  </si>
  <si>
    <t xml:space="preserve">Заведующий  муниципального дошкольного образовательного автономного учреждения города Бузулука"Детский сад № 1 комбинированного вида" </t>
  </si>
  <si>
    <t>Автономное учреждение обеспечивает воспитание,обучение и  развитие,а также присмотр,уход и оздоровление детей в возрасте от 2 месяцев до 7 лет.Учреждение реализует основную общеразвивающую программу дошкольного образования в группах общеразвивающей направленности.</t>
  </si>
  <si>
    <t>1.1.2. Стоимость имущества, приобретенного автономным учреждением за счет выделенных собственником имущества учреждения средств</t>
  </si>
  <si>
    <t>Утверждаю</t>
  </si>
  <si>
    <t>Начальник Управления образования администрации города Бузулука</t>
  </si>
  <si>
    <t>Н.И.Горько</t>
  </si>
  <si>
    <t>Муниципальное  образовательное бюджетноеучреждение города Бузулука"Средняя общеобразовательная школа №4"</t>
  </si>
  <si>
    <t>Оренбургская область,город Бузулук,ул.Фрунзе,дом № 100</t>
  </si>
  <si>
    <t>1.1. Цели деятельности  бюджетного  учреждения:</t>
  </si>
  <si>
    <t>Обеспечение условий удовлетворения потребностей населения города Бузулука в качественном образовании</t>
  </si>
  <si>
    <t xml:space="preserve">1.3. Перечень услуг (работ), осуществляемых на платной основе:дополнительные образовательные услуги </t>
  </si>
  <si>
    <t>Предоставление общедоступного бесплатного начального общего, основного общего, среднего (полного) общего образования на территории г.Бузулука</t>
  </si>
  <si>
    <t xml:space="preserve">Директор  муниципального образовательного бюджетного учреждения города Бузулука"СОШ №4" </t>
  </si>
  <si>
    <t>/Т.А.Юшина/</t>
  </si>
  <si>
    <t xml:space="preserve">Главный бухгалтер бюджетного учреждения </t>
  </si>
  <si>
    <t>/                                      /</t>
  </si>
  <si>
    <t>/                                       /</t>
  </si>
  <si>
    <t>тел 23590, 23586, 55246</t>
  </si>
  <si>
    <t>Муниципальное  образовательное бюджетное учреждение города Бузулука"Основная общеобразовательная школа №5"</t>
  </si>
  <si>
    <t>Оренбургская область,город Бузулук,ул.Гая ,дом № 35-а</t>
  </si>
  <si>
    <t>/Л.П.Ужва/</t>
  </si>
  <si>
    <t>Предоставление общедоступного бесплатного начального общего, основного общего образования на территории г.Бузулука</t>
  </si>
  <si>
    <t>Муниципальное  образовательное бюджетноеучреждение города Бузулука"Основная общеобразовательная школа №9 полного дня"</t>
  </si>
  <si>
    <t>.01122932</t>
  </si>
  <si>
    <t>Оренбургская область,город Бузулук,ул.1 линия , дом № 40</t>
  </si>
  <si>
    <t>/А.Н.Долгих/</t>
  </si>
  <si>
    <t>Муниципальное  образовательное бюджетное учреждение города Бузулука"Вечерняя (сменная) общеобразовательная школа "</t>
  </si>
  <si>
    <t>Оренбургская область, город Бузулук, ул.Чапаева , дом № 10-а</t>
  </si>
  <si>
    <t>/О.А.Болычевская/</t>
  </si>
  <si>
    <t>Муниципальное  образовательное бюджетное учреждение города Бузулука</t>
  </si>
  <si>
    <t>благотторительные</t>
  </si>
  <si>
    <t>благотворительные</t>
  </si>
  <si>
    <t>Директор  муниципального образовательного бюджетного учреждения города Бузулука</t>
  </si>
  <si>
    <t>//</t>
  </si>
  <si>
    <t xml:space="preserve">Директор  муниципального образовательного бюджетного учреждения города Бузулука"ВСОШ " </t>
  </si>
  <si>
    <t xml:space="preserve">Директор  муниципального образовательного бюджетного учреждения города Бузулука"ООШ №9 полного дня" </t>
  </si>
  <si>
    <t xml:space="preserve">Директор  муниципального образовательного бюджетного учреждения города Бузулука"ООШ №5" </t>
  </si>
  <si>
    <t>Исполнитель: Смирных Н,А, Сахацкая В.И,Мендель Т.А, Сундеева Т.Н.</t>
  </si>
  <si>
    <t>Директор МКУ "ЦБ муо"     Саблина Л.В.</t>
  </si>
  <si>
    <t>Директор МКУ  "ЦБ муо"                Саблина Л.В</t>
  </si>
  <si>
    <t xml:space="preserve">Директор МКУ "Цбмуо"            Саблина Л.В. </t>
  </si>
  <si>
    <t>Директор МКУ "ЦБ муо"            Саблина Л.В.</t>
  </si>
  <si>
    <t>"01" июля  2012г.</t>
  </si>
  <si>
    <t>"     "  июля 2012 г.</t>
  </si>
  <si>
    <t>местный</t>
  </si>
  <si>
    <t>Бюджетные средства</t>
  </si>
  <si>
    <t>Субсидии на иные цели</t>
  </si>
  <si>
    <t>Внебюджетные средства</t>
  </si>
  <si>
    <t xml:space="preserve">Субсидии на иные цели </t>
  </si>
  <si>
    <t xml:space="preserve">Исполнитель: </t>
  </si>
  <si>
    <t>областной</t>
  </si>
  <si>
    <t>областной,</t>
  </si>
  <si>
    <t>остаток по лицевым счетам, открытым в органах Федерального казначейства</t>
  </si>
  <si>
    <t>операции по счетам, открытым в органах Федерального казначейства</t>
  </si>
  <si>
    <t>Итого</t>
  </si>
  <si>
    <t>Вид</t>
  </si>
  <si>
    <t>Виды</t>
  </si>
  <si>
    <t>книжные</t>
  </si>
  <si>
    <t>суточные</t>
  </si>
  <si>
    <t>шифр23</t>
  </si>
  <si>
    <t>связь</t>
  </si>
  <si>
    <t>интернет</t>
  </si>
  <si>
    <t>подвоз пр.п.</t>
  </si>
  <si>
    <t>проезд ком.</t>
  </si>
  <si>
    <t>проезд уч-ся</t>
  </si>
  <si>
    <t>проезд в бас.</t>
  </si>
  <si>
    <t>отопление</t>
  </si>
  <si>
    <t>свет</t>
  </si>
  <si>
    <t>вода</t>
  </si>
  <si>
    <t>ЖБО</t>
  </si>
  <si>
    <t>СЭС</t>
  </si>
  <si>
    <t>мусор</t>
  </si>
  <si>
    <t>стирка</t>
  </si>
  <si>
    <t>торгмонт</t>
  </si>
  <si>
    <t>обслуж.ком.техн.</t>
  </si>
  <si>
    <t>тр.кнопка</t>
  </si>
  <si>
    <t>рем.АПС</t>
  </si>
  <si>
    <t>обслуж.пит.ф.</t>
  </si>
  <si>
    <t>неш/фонд</t>
  </si>
  <si>
    <t>обраб.от ком.</t>
  </si>
  <si>
    <t>летн.занят.</t>
  </si>
  <si>
    <t>обслуж.вид/набл.</t>
  </si>
  <si>
    <t>обслуж.ОПС</t>
  </si>
  <si>
    <t>обслуж.ПЦН</t>
  </si>
  <si>
    <t>СТО</t>
  </si>
  <si>
    <t>тех.обсл.дв.кл.</t>
  </si>
  <si>
    <t>привед.эвак.пут.</t>
  </si>
  <si>
    <t>рем.сис.электроснабж.</t>
  </si>
  <si>
    <t>кап.ремонт</t>
  </si>
  <si>
    <t>мониторинг</t>
  </si>
  <si>
    <t>тек.рем.долги</t>
  </si>
  <si>
    <t>тек.ремонт</t>
  </si>
  <si>
    <t>инкассация</t>
  </si>
  <si>
    <t>услуги банка</t>
  </si>
  <si>
    <t>опл.тр.пр.род.</t>
  </si>
  <si>
    <t>команд.прож.</t>
  </si>
  <si>
    <t>плат.курсы</t>
  </si>
  <si>
    <t>аб.плата</t>
  </si>
  <si>
    <t>атт.раб.мест</t>
  </si>
  <si>
    <t>подписка</t>
  </si>
  <si>
    <t>приобр.прогр.</t>
  </si>
  <si>
    <t>обслуж.прогр.</t>
  </si>
  <si>
    <t>инф.услуги</t>
  </si>
  <si>
    <t>приобр.модулей</t>
  </si>
  <si>
    <t>прозвонка</t>
  </si>
  <si>
    <t>автогражд.</t>
  </si>
  <si>
    <t>лаб.исследов.</t>
  </si>
  <si>
    <t>завтраки</t>
  </si>
  <si>
    <t>обеды</t>
  </si>
  <si>
    <t>пит.воен.сборы</t>
  </si>
  <si>
    <t>хран.оружия</t>
  </si>
  <si>
    <t>услуги тира</t>
  </si>
  <si>
    <t>услуги охраны</t>
  </si>
  <si>
    <t>изгот.бланков</t>
  </si>
  <si>
    <t>медосмотр вод.</t>
  </si>
  <si>
    <t xml:space="preserve">медосмотр  </t>
  </si>
  <si>
    <t>дневные лаг.</t>
  </si>
  <si>
    <t>делов.конфер.</t>
  </si>
  <si>
    <t>экспертиза смет</t>
  </si>
  <si>
    <t>ус.уч.в пр.патр./мер.</t>
  </si>
  <si>
    <t>усл.редакции</t>
  </si>
  <si>
    <t>профсоюз</t>
  </si>
  <si>
    <t>госпошлина</t>
  </si>
  <si>
    <t>зем.налог</t>
  </si>
  <si>
    <t>поощ.кул./мас.</t>
  </si>
  <si>
    <t>поощр.медал.</t>
  </si>
  <si>
    <t>прогр.эколог.</t>
  </si>
  <si>
    <t>день детства</t>
  </si>
  <si>
    <t>август.конфер.</t>
  </si>
  <si>
    <t>день учителя</t>
  </si>
  <si>
    <t>тех.осмотр</t>
  </si>
  <si>
    <t>елка у мэра</t>
  </si>
  <si>
    <t>экскур.одар.</t>
  </si>
  <si>
    <t>спорт вм.наркот.</t>
  </si>
  <si>
    <t>загрязнение</t>
  </si>
  <si>
    <t>мебель</t>
  </si>
  <si>
    <t>осн.св.5,0</t>
  </si>
  <si>
    <t>спорт.инвет.</t>
  </si>
  <si>
    <t>учебно-наг.пос.</t>
  </si>
  <si>
    <t>медикаменты</t>
  </si>
  <si>
    <t>мягк.инвент.</t>
  </si>
  <si>
    <t>прод.питания</t>
  </si>
  <si>
    <t>питание сотруд.</t>
  </si>
  <si>
    <t>питание турсл.</t>
  </si>
  <si>
    <t>сан.гигиена</t>
  </si>
  <si>
    <t>елки</t>
  </si>
  <si>
    <t>мат.учеб.целей</t>
  </si>
  <si>
    <t>канцтовары</t>
  </si>
  <si>
    <t>кл.журналы</t>
  </si>
  <si>
    <t>пули, мишени</t>
  </si>
  <si>
    <t>катриджи</t>
  </si>
  <si>
    <t>нов.группы</t>
  </si>
  <si>
    <t>ГСМ</t>
  </si>
  <si>
    <t>зап.части</t>
  </si>
  <si>
    <t>хоз.расходы</t>
  </si>
  <si>
    <t>Приложение №1</t>
  </si>
  <si>
    <t>Всего:</t>
  </si>
  <si>
    <t>Т.А.Устилко</t>
  </si>
  <si>
    <t xml:space="preserve">Главный бухгалтер МКУ "ЦБ муо"   </t>
  </si>
  <si>
    <t>Код по бюджет-ной классифи-кации операции сектора муниципа-льного управле-ния</t>
  </si>
  <si>
    <t>остаток по лицевым счетам, открытым в органах Федераль-ного казначейст-ва</t>
  </si>
  <si>
    <t>операции по счетам, открытым в органах Федераль-ного казначейст-ва</t>
  </si>
  <si>
    <t>Тел.: 2-35-86</t>
  </si>
  <si>
    <t>Муниципальное дошкольное образовательное бюджетное учреждение города Бузулука "Детский сад № 19"</t>
  </si>
  <si>
    <t>родительская плата</t>
  </si>
  <si>
    <t>461041, Оренбургская область, город Бузулук, ул. Фрунзе, дом № 103</t>
  </si>
  <si>
    <t>Заведующий МДОБУ города Бузулука "Детский сад №19"</t>
  </si>
  <si>
    <t>2.1. Дебиторская задолженность по доходам, полученным за счет средств бюджета и от платной и иной приносящей доход деятельности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</si>
  <si>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</si>
  <si>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</si>
  <si>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>Обеспечение условий - удовлетворения потребностей населения города Бузулука в качественном образовании</t>
  </si>
  <si>
    <t>Предоставление общедоступного бесплатного дошкольного образования</t>
  </si>
  <si>
    <t xml:space="preserve">1.3. Перечень услуг (работ), осуществляемых на платной основе: </t>
  </si>
  <si>
    <t>/ В.А. Тодаренко /</t>
  </si>
  <si>
    <t>/ Л.В. Колябина /</t>
  </si>
  <si>
    <t>/ О.А. Марфина /</t>
  </si>
  <si>
    <t>" 09 " января 2014 г.</t>
  </si>
  <si>
    <r>
      <t>"_</t>
    </r>
    <r>
      <rPr>
        <b/>
        <u val="single"/>
        <sz val="12"/>
        <rFont val="Times New Roman"/>
        <family val="1"/>
      </rPr>
      <t>09_</t>
    </r>
    <r>
      <rPr>
        <b/>
        <sz val="12"/>
        <rFont val="Times New Roman"/>
        <family val="1"/>
      </rPr>
      <t>" ___</t>
    </r>
    <r>
      <rPr>
        <b/>
        <u val="single"/>
        <sz val="12"/>
        <rFont val="Times New Roman"/>
        <family val="1"/>
      </rPr>
      <t>января___</t>
    </r>
    <r>
      <rPr>
        <b/>
        <sz val="12"/>
        <rFont val="Times New Roman"/>
        <family val="1"/>
      </rPr>
      <t xml:space="preserve">  _</t>
    </r>
    <r>
      <rPr>
        <b/>
        <u val="single"/>
        <sz val="12"/>
        <rFont val="Times New Roman"/>
        <family val="1"/>
      </rPr>
      <t>2014г.</t>
    </r>
    <r>
      <rPr>
        <b/>
        <sz val="12"/>
        <rFont val="Times New Roman"/>
        <family val="1"/>
      </rPr>
      <t>_</t>
    </r>
  </si>
  <si>
    <t xml:space="preserve">на     2014    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</si>
</sst>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  <numFmt numFmtId="169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14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14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" fontId="7" fillId="0" borderId="17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0" borderId="2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4" fontId="7" fillId="0" borderId="21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vertical="top" wrapText="1"/>
    </xf>
    <xf numFmtId="4" fontId="7" fillId="0" borderId="22" xfId="0" applyNumberFormat="1" applyFont="1" applyBorder="1" applyAlignment="1">
      <alignment vertical="top" wrapText="1"/>
    </xf>
    <xf numFmtId="4" fontId="1" fillId="0" borderId="22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 vertical="top" wrapText="1"/>
    </xf>
    <xf numFmtId="4" fontId="7" fillId="0" borderId="27" xfId="0" applyNumberFormat="1" applyFont="1" applyBorder="1" applyAlignment="1">
      <alignment vertical="top" wrapText="1"/>
    </xf>
    <xf numFmtId="4" fontId="7" fillId="0" borderId="28" xfId="0" applyNumberFormat="1" applyFont="1" applyBorder="1" applyAlignment="1">
      <alignment vertical="top" wrapText="1"/>
    </xf>
    <xf numFmtId="4" fontId="7" fillId="0" borderId="23" xfId="0" applyNumberFormat="1" applyFont="1" applyBorder="1" applyAlignment="1">
      <alignment vertical="top" wrapText="1"/>
    </xf>
    <xf numFmtId="4" fontId="1" fillId="0" borderId="27" xfId="0" applyNumberFormat="1" applyFont="1" applyBorder="1" applyAlignment="1">
      <alignment vertical="top" wrapText="1"/>
    </xf>
    <xf numFmtId="4" fontId="1" fillId="0" borderId="28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4" xfId="0" applyFont="1" applyBorder="1" applyAlignment="1">
      <alignment vertical="top" wrapText="1"/>
    </xf>
    <xf numFmtId="0" fontId="11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8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/>
    </xf>
    <xf numFmtId="2" fontId="11" fillId="25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25" borderId="10" xfId="0" applyFont="1" applyFill="1" applyBorder="1" applyAlignment="1">
      <alignment/>
    </xf>
    <xf numFmtId="0" fontId="11" fillId="24" borderId="10" xfId="0" applyFont="1" applyFill="1" applyBorder="1" applyAlignment="1">
      <alignment horizontal="left" vertical="top" wrapText="1"/>
    </xf>
    <xf numFmtId="0" fontId="18" fillId="24" borderId="35" xfId="53" applyFont="1" applyFill="1" applyBorder="1">
      <alignment/>
      <protection/>
    </xf>
    <xf numFmtId="2" fontId="11" fillId="24" borderId="36" xfId="0" applyNumberFormat="1" applyFont="1" applyFill="1" applyBorder="1" applyAlignment="1">
      <alignment/>
    </xf>
    <xf numFmtId="2" fontId="11" fillId="25" borderId="36" xfId="0" applyNumberFormat="1" applyFont="1" applyFill="1" applyBorder="1" applyAlignment="1">
      <alignment/>
    </xf>
    <xf numFmtId="0" fontId="11" fillId="24" borderId="35" xfId="0" applyFont="1" applyFill="1" applyBorder="1" applyAlignment="1">
      <alignment/>
    </xf>
    <xf numFmtId="2" fontId="12" fillId="24" borderId="37" xfId="0" applyNumberFormat="1" applyFont="1" applyFill="1" applyBorder="1" applyAlignment="1">
      <alignment/>
    </xf>
    <xf numFmtId="2" fontId="12" fillId="24" borderId="38" xfId="0" applyNumberFormat="1" applyFont="1" applyFill="1" applyBorder="1" applyAlignment="1">
      <alignment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3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vertical="center" wrapText="1"/>
    </xf>
    <xf numFmtId="4" fontId="7" fillId="0" borderId="40" xfId="0" applyNumberFormat="1" applyFont="1" applyBorder="1" applyAlignment="1">
      <alignment vertical="center" wrapText="1"/>
    </xf>
    <xf numFmtId="4" fontId="7" fillId="0" borderId="41" xfId="0" applyNumberFormat="1" applyFont="1" applyBorder="1" applyAlignment="1">
      <alignment vertical="center" wrapText="1"/>
    </xf>
    <xf numFmtId="4" fontId="7" fillId="0" borderId="42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0" applyNumberFormat="1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4" fontId="7" fillId="0" borderId="46" xfId="0" applyNumberFormat="1" applyFont="1" applyBorder="1" applyAlignment="1">
      <alignment vertical="center" wrapText="1"/>
    </xf>
    <xf numFmtId="4" fontId="7" fillId="0" borderId="47" xfId="0" applyNumberFormat="1" applyFont="1" applyBorder="1" applyAlignment="1">
      <alignment vertical="center" wrapText="1"/>
    </xf>
    <xf numFmtId="4" fontId="7" fillId="0" borderId="4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vertical="center" wrapText="1"/>
    </xf>
    <xf numFmtId="4" fontId="7" fillId="0" borderId="38" xfId="0" applyNumberFormat="1" applyFont="1" applyBorder="1" applyAlignment="1">
      <alignment vertical="center" wrapText="1"/>
    </xf>
    <xf numFmtId="4" fontId="1" fillId="0" borderId="46" xfId="0" applyNumberFormat="1" applyFont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4" fontId="10" fillId="0" borderId="33" xfId="0" applyNumberFormat="1" applyFont="1" applyBorder="1" applyAlignment="1">
      <alignment vertical="center" wrapText="1"/>
    </xf>
    <xf numFmtId="4" fontId="10" fillId="0" borderId="43" xfId="0" applyNumberFormat="1" applyFont="1" applyBorder="1" applyAlignment="1">
      <alignment vertical="center" wrapText="1"/>
    </xf>
    <xf numFmtId="4" fontId="10" fillId="0" borderId="29" xfId="0" applyNumberFormat="1" applyFont="1" applyBorder="1" applyAlignment="1">
      <alignment vertical="center" wrapText="1"/>
    </xf>
    <xf numFmtId="4" fontId="10" fillId="0" borderId="48" xfId="0" applyNumberFormat="1" applyFont="1" applyBorder="1" applyAlignment="1">
      <alignment vertical="center" wrapText="1"/>
    </xf>
    <xf numFmtId="4" fontId="10" fillId="0" borderId="49" xfId="0" applyNumberFormat="1" applyFont="1" applyBorder="1" applyAlignment="1">
      <alignment vertical="center" wrapText="1"/>
    </xf>
    <xf numFmtId="4" fontId="10" fillId="0" borderId="45" xfId="0" applyNumberFormat="1" applyFont="1" applyBorder="1" applyAlignment="1">
      <alignment vertical="center" wrapText="1"/>
    </xf>
    <xf numFmtId="4" fontId="10" fillId="0" borderId="30" xfId="0" applyNumberFormat="1" applyFont="1" applyBorder="1" applyAlignment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10" fillId="0" borderId="34" xfId="0" applyNumberFormat="1" applyFont="1" applyBorder="1" applyAlignment="1">
      <alignment vertical="center" wrapText="1"/>
    </xf>
    <xf numFmtId="4" fontId="7" fillId="0" borderId="50" xfId="0" applyNumberFormat="1" applyFont="1" applyBorder="1" applyAlignment="1">
      <alignment vertical="center" wrapText="1"/>
    </xf>
    <xf numFmtId="4" fontId="7" fillId="0" borderId="51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vertical="center" wrapText="1"/>
    </xf>
    <xf numFmtId="4" fontId="7" fillId="0" borderId="52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vertical="center" wrapText="1"/>
    </xf>
    <xf numFmtId="4" fontId="7" fillId="0" borderId="53" xfId="0" applyNumberFormat="1" applyFont="1" applyBorder="1" applyAlignment="1">
      <alignment vertical="center" wrapText="1"/>
    </xf>
    <xf numFmtId="4" fontId="7" fillId="0" borderId="54" xfId="0" applyNumberFormat="1" applyFont="1" applyBorder="1" applyAlignment="1">
      <alignment vertical="center" wrapText="1"/>
    </xf>
    <xf numFmtId="4" fontId="10" fillId="0" borderId="31" xfId="0" applyNumberFormat="1" applyFont="1" applyBorder="1" applyAlignment="1">
      <alignment vertical="center" wrapText="1"/>
    </xf>
    <xf numFmtId="4" fontId="10" fillId="0" borderId="55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 vertical="center" wrapText="1"/>
    </xf>
    <xf numFmtId="4" fontId="10" fillId="0" borderId="52" xfId="0" applyNumberFormat="1" applyFont="1" applyBorder="1" applyAlignment="1">
      <alignment vertical="center" wrapText="1"/>
    </xf>
    <xf numFmtId="4" fontId="10" fillId="0" borderId="56" xfId="0" applyNumberFormat="1" applyFont="1" applyBorder="1" applyAlignment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4" fontId="1" fillId="0" borderId="5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0" fillId="0" borderId="39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 wrapText="1"/>
    </xf>
    <xf numFmtId="4" fontId="10" fillId="0" borderId="51" xfId="0" applyNumberFormat="1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top" wrapText="1"/>
    </xf>
    <xf numFmtId="0" fontId="11" fillId="0" borderId="58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vertical="center" wrapText="1"/>
    </xf>
    <xf numFmtId="4" fontId="10" fillId="0" borderId="47" xfId="0" applyNumberFormat="1" applyFont="1" applyBorder="1" applyAlignment="1">
      <alignment vertical="center" wrapText="1"/>
    </xf>
    <xf numFmtId="4" fontId="10" fillId="0" borderId="59" xfId="0" applyNumberFormat="1" applyFont="1" applyBorder="1" applyAlignment="1">
      <alignment vertical="center" wrapText="1"/>
    </xf>
    <xf numFmtId="4" fontId="10" fillId="0" borderId="60" xfId="0" applyNumberFormat="1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vertical="center" wrapText="1"/>
    </xf>
    <xf numFmtId="4" fontId="20" fillId="0" borderId="34" xfId="0" applyNumberFormat="1" applyFont="1" applyBorder="1" applyAlignment="1">
      <alignment vertical="center" wrapText="1"/>
    </xf>
    <xf numFmtId="4" fontId="20" fillId="0" borderId="43" xfId="0" applyNumberFormat="1" applyFont="1" applyBorder="1" applyAlignment="1">
      <alignment vertical="center" wrapText="1"/>
    </xf>
    <xf numFmtId="4" fontId="20" fillId="0" borderId="45" xfId="0" applyNumberFormat="1" applyFont="1" applyBorder="1" applyAlignment="1">
      <alignment vertical="center" wrapText="1"/>
    </xf>
    <xf numFmtId="4" fontId="20" fillId="0" borderId="48" xfId="0" applyNumberFormat="1" applyFont="1" applyBorder="1" applyAlignment="1">
      <alignment vertical="center" wrapText="1"/>
    </xf>
    <xf numFmtId="4" fontId="20" fillId="0" borderId="38" xfId="0" applyNumberFormat="1" applyFont="1" applyBorder="1" applyAlignment="1">
      <alignment vertical="center" wrapText="1"/>
    </xf>
    <xf numFmtId="4" fontId="20" fillId="0" borderId="29" xfId="0" applyNumberFormat="1" applyFont="1" applyBorder="1" applyAlignment="1">
      <alignment vertical="center" wrapText="1"/>
    </xf>
    <xf numFmtId="4" fontId="20" fillId="0" borderId="30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top" wrapText="1"/>
    </xf>
    <xf numFmtId="4" fontId="3" fillId="0" borderId="64" xfId="0" applyNumberFormat="1" applyFont="1" applyBorder="1" applyAlignment="1">
      <alignment vertical="top" wrapText="1"/>
    </xf>
    <xf numFmtId="4" fontId="3" fillId="0" borderId="23" xfId="0" applyNumberFormat="1" applyFont="1" applyBorder="1" applyAlignment="1">
      <alignment vertical="top" wrapText="1"/>
    </xf>
    <xf numFmtId="4" fontId="3" fillId="0" borderId="6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20" fillId="0" borderId="24" xfId="0" applyNumberFormat="1" applyFont="1" applyBorder="1" applyAlignment="1">
      <alignment vertical="center" wrapText="1"/>
    </xf>
    <xf numFmtId="4" fontId="20" fillId="0" borderId="44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 wrapText="1"/>
    </xf>
    <xf numFmtId="4" fontId="20" fillId="0" borderId="36" xfId="0" applyNumberFormat="1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top" wrapText="1"/>
    </xf>
    <xf numFmtId="4" fontId="3" fillId="0" borderId="35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3" fillId="0" borderId="36" xfId="0" applyNumberFormat="1" applyFont="1" applyBorder="1" applyAlignment="1">
      <alignment vertical="top" wrapText="1"/>
    </xf>
    <xf numFmtId="4" fontId="3" fillId="0" borderId="14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4" fontId="3" fillId="0" borderId="40" xfId="0" applyNumberFormat="1" applyFont="1" applyBorder="1" applyAlignment="1">
      <alignment vertical="center" wrapText="1"/>
    </xf>
    <xf numFmtId="4" fontId="3" fillId="0" borderId="41" xfId="0" applyNumberFormat="1" applyFont="1" applyBorder="1" applyAlignment="1">
      <alignment vertical="center" wrapText="1"/>
    </xf>
    <xf numFmtId="4" fontId="3" fillId="0" borderId="66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1" fillId="0" borderId="3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 wrapText="1" shrinkToFit="1"/>
    </xf>
    <xf numFmtId="0" fontId="10" fillId="0" borderId="47" xfId="0" applyFont="1" applyBorder="1" applyAlignment="1">
      <alignment horizontal="center" vertical="top" wrapText="1" shrinkToFit="1"/>
    </xf>
    <xf numFmtId="0" fontId="10" fillId="0" borderId="39" xfId="0" applyFont="1" applyBorder="1" applyAlignment="1">
      <alignment horizontal="center" vertical="top" wrapText="1" shrinkToFit="1"/>
    </xf>
    <xf numFmtId="0" fontId="10" fillId="0" borderId="37" xfId="0" applyFont="1" applyBorder="1" applyAlignment="1">
      <alignment horizontal="center" vertical="top" wrapText="1" shrinkToFi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1" fillId="0" borderId="5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13" fillId="0" borderId="27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65" xfId="0" applyFont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1" fillId="0" borderId="5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4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35" xfId="53" applyFont="1" applyFill="1" applyBorder="1" applyAlignment="1">
      <alignment horizontal="left" vertical="center"/>
      <protection/>
    </xf>
    <xf numFmtId="0" fontId="18" fillId="24" borderId="44" xfId="53" applyFont="1" applyFill="1" applyBorder="1" applyAlignment="1">
      <alignment horizontal="center"/>
      <protection/>
    </xf>
    <xf numFmtId="0" fontId="18" fillId="24" borderId="14" xfId="53" applyFont="1" applyFill="1" applyBorder="1" applyAlignment="1">
      <alignment horizontal="center"/>
      <protection/>
    </xf>
    <xf numFmtId="0" fontId="11" fillId="0" borderId="35" xfId="53" applyFont="1" applyFill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24" borderId="45" xfId="53" applyFont="1" applyFill="1" applyBorder="1" applyAlignment="1">
      <alignment horizontal="center"/>
      <protection/>
    </xf>
    <xf numFmtId="0" fontId="12" fillId="24" borderId="51" xfId="53" applyFont="1" applyFill="1" applyBorder="1" applyAlignment="1">
      <alignment horizontal="center"/>
      <protection/>
    </xf>
    <xf numFmtId="0" fontId="12" fillId="24" borderId="44" xfId="53" applyFont="1" applyFill="1" applyBorder="1" applyAlignment="1">
      <alignment horizontal="center"/>
      <protection/>
    </xf>
    <xf numFmtId="0" fontId="12" fillId="24" borderId="14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28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13.5" customHeight="1">
      <c r="E2" s="235"/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186</v>
      </c>
      <c r="B13" s="220"/>
      <c r="C13" s="220"/>
      <c r="D13" s="220"/>
      <c r="E13" s="220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150</v>
      </c>
      <c r="E16" s="219"/>
      <c r="F16" s="6" t="s">
        <v>87</v>
      </c>
      <c r="G16" s="7">
        <v>36380254</v>
      </c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>
        <v>5603010583</v>
      </c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 t="s">
        <v>151</v>
      </c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152</v>
      </c>
      <c r="B32" s="232"/>
      <c r="C32" s="232"/>
      <c r="D32" s="232"/>
      <c r="E32" s="232"/>
      <c r="F32" s="232"/>
      <c r="G32" s="232"/>
    </row>
    <row r="33" spans="1:7" ht="30.75" customHeight="1">
      <c r="A33" s="232" t="s">
        <v>153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155</v>
      </c>
      <c r="B35" s="232"/>
      <c r="C35" s="232"/>
      <c r="D35" s="232"/>
      <c r="E35" s="232"/>
      <c r="F35" s="232"/>
      <c r="G35" s="232"/>
    </row>
    <row r="36" spans="1:7" ht="114.75" customHeight="1">
      <c r="A36" s="232" t="s">
        <v>154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25650553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30"/>
      <c r="G40" s="230"/>
    </row>
    <row r="41" spans="1:7" ht="36.75" customHeight="1">
      <c r="A41" s="229" t="s">
        <v>120</v>
      </c>
      <c r="B41" s="229"/>
      <c r="C41" s="229"/>
      <c r="D41" s="229"/>
      <c r="E41" s="229"/>
      <c r="F41" s="230">
        <v>22371036</v>
      </c>
      <c r="G41" s="230"/>
    </row>
    <row r="42" spans="1:7" ht="18.75" customHeight="1">
      <c r="A42" s="229" t="s">
        <v>2</v>
      </c>
      <c r="B42" s="229"/>
      <c r="C42" s="229"/>
      <c r="D42" s="229"/>
      <c r="E42" s="229"/>
      <c r="F42" s="230"/>
      <c r="G42" s="230"/>
    </row>
    <row r="43" spans="1:7" ht="45.75" customHeight="1">
      <c r="A43" s="229" t="s">
        <v>121</v>
      </c>
      <c r="B43" s="229"/>
      <c r="C43" s="229"/>
      <c r="D43" s="229"/>
      <c r="E43" s="229"/>
      <c r="F43" s="230">
        <f>F41</f>
        <v>22371036</v>
      </c>
      <c r="G43" s="230"/>
    </row>
    <row r="44" spans="1:7" ht="39" customHeight="1">
      <c r="A44" s="229" t="s">
        <v>146</v>
      </c>
      <c r="B44" s="229"/>
      <c r="C44" s="229"/>
      <c r="D44" s="229"/>
      <c r="E44" s="229"/>
      <c r="F44" s="217"/>
      <c r="G44" s="218"/>
    </row>
    <row r="45" spans="1:7" ht="49.5" customHeight="1">
      <c r="A45" s="229" t="s">
        <v>141</v>
      </c>
      <c r="B45" s="229"/>
      <c r="C45" s="229"/>
      <c r="D45" s="229"/>
      <c r="E45" s="229"/>
      <c r="F45" s="230"/>
      <c r="G45" s="230"/>
    </row>
    <row r="46" spans="1:7" ht="23.25" customHeight="1">
      <c r="A46" s="229" t="s">
        <v>122</v>
      </c>
      <c r="B46" s="229"/>
      <c r="C46" s="229"/>
      <c r="D46" s="229"/>
      <c r="E46" s="229"/>
      <c r="F46" s="230">
        <v>13628721</v>
      </c>
      <c r="G46" s="230"/>
    </row>
    <row r="47" spans="1:7" ht="30.75" customHeight="1">
      <c r="A47" s="229" t="s">
        <v>123</v>
      </c>
      <c r="B47" s="229"/>
      <c r="C47" s="229"/>
      <c r="D47" s="229"/>
      <c r="E47" s="229"/>
      <c r="F47" s="230">
        <v>3279518</v>
      </c>
      <c r="G47" s="230"/>
    </row>
    <row r="48" spans="1:7" ht="18.75" customHeight="1">
      <c r="A48" s="229" t="s">
        <v>2</v>
      </c>
      <c r="B48" s="229"/>
      <c r="C48" s="229"/>
      <c r="D48" s="229"/>
      <c r="E48" s="229"/>
      <c r="F48" s="230"/>
      <c r="G48" s="230"/>
    </row>
    <row r="49" spans="1:7" ht="19.5" customHeight="1">
      <c r="A49" s="229" t="s">
        <v>89</v>
      </c>
      <c r="B49" s="229"/>
      <c r="C49" s="229"/>
      <c r="D49" s="229"/>
      <c r="E49" s="229"/>
      <c r="F49" s="230">
        <v>3279518</v>
      </c>
      <c r="G49" s="230"/>
    </row>
    <row r="50" spans="1:7" ht="18.75" customHeight="1">
      <c r="A50" s="229" t="s">
        <v>24</v>
      </c>
      <c r="B50" s="229"/>
      <c r="C50" s="229"/>
      <c r="D50" s="229"/>
      <c r="E50" s="229"/>
      <c r="F50" s="230">
        <v>134371</v>
      </c>
      <c r="G50" s="230"/>
    </row>
    <row r="51" spans="1:7" ht="16.5" customHeight="1">
      <c r="A51" s="225" t="s">
        <v>21</v>
      </c>
      <c r="B51" s="225"/>
      <c r="C51" s="225"/>
      <c r="D51" s="225"/>
      <c r="E51" s="225"/>
      <c r="F51" s="226">
        <f>F53+F54+F66</f>
        <v>446041.60000000003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30"/>
      <c r="G52" s="230"/>
    </row>
    <row r="53" spans="1:7" ht="32.25" customHeight="1">
      <c r="A53" s="229" t="s">
        <v>124</v>
      </c>
      <c r="B53" s="229"/>
      <c r="C53" s="229"/>
      <c r="D53" s="229"/>
      <c r="E53" s="229"/>
      <c r="F53" s="230">
        <v>-41263.85</v>
      </c>
      <c r="G53" s="230"/>
    </row>
    <row r="54" spans="1:7" ht="32.25" customHeight="1">
      <c r="A54" s="229" t="s">
        <v>125</v>
      </c>
      <c r="B54" s="229"/>
      <c r="C54" s="229"/>
      <c r="D54" s="229"/>
      <c r="E54" s="229"/>
      <c r="F54" s="230">
        <v>487305.45</v>
      </c>
      <c r="G54" s="230"/>
    </row>
    <row r="55" spans="1:7" ht="18.75" customHeight="1">
      <c r="A55" s="229" t="s">
        <v>2</v>
      </c>
      <c r="B55" s="229"/>
      <c r="C55" s="229"/>
      <c r="D55" s="229"/>
      <c r="E55" s="229"/>
      <c r="F55" s="230"/>
      <c r="G55" s="230"/>
    </row>
    <row r="56" spans="1:7" ht="22.5" customHeight="1">
      <c r="A56" s="229" t="s">
        <v>54</v>
      </c>
      <c r="B56" s="229"/>
      <c r="C56" s="229"/>
      <c r="D56" s="229"/>
      <c r="E56" s="229"/>
      <c r="F56" s="230"/>
      <c r="G56" s="230"/>
    </row>
    <row r="57" spans="1:7" ht="24.75" customHeight="1">
      <c r="A57" s="229" t="s">
        <v>55</v>
      </c>
      <c r="B57" s="229"/>
      <c r="C57" s="229"/>
      <c r="D57" s="229"/>
      <c r="E57" s="229"/>
      <c r="F57" s="230"/>
      <c r="G57" s="230"/>
    </row>
    <row r="58" spans="1:7" ht="20.25" customHeight="1">
      <c r="A58" s="229" t="s">
        <v>56</v>
      </c>
      <c r="B58" s="229"/>
      <c r="C58" s="229"/>
      <c r="D58" s="229"/>
      <c r="E58" s="229"/>
      <c r="F58" s="230"/>
      <c r="G58" s="230"/>
    </row>
    <row r="59" spans="1:7" ht="20.25" customHeight="1">
      <c r="A59" s="229" t="s">
        <v>57</v>
      </c>
      <c r="B59" s="229"/>
      <c r="C59" s="229"/>
      <c r="D59" s="229"/>
      <c r="E59" s="229"/>
      <c r="F59" s="230"/>
      <c r="G59" s="230"/>
    </row>
    <row r="60" spans="1:7" ht="20.25" customHeight="1">
      <c r="A60" s="229" t="s">
        <v>58</v>
      </c>
      <c r="B60" s="229"/>
      <c r="C60" s="229"/>
      <c r="D60" s="229"/>
      <c r="E60" s="229"/>
      <c r="F60" s="230"/>
      <c r="G60" s="230"/>
    </row>
    <row r="61" spans="1:7" ht="19.5" customHeight="1">
      <c r="A61" s="229" t="s">
        <v>59</v>
      </c>
      <c r="B61" s="229"/>
      <c r="C61" s="229"/>
      <c r="D61" s="229"/>
      <c r="E61" s="229"/>
      <c r="F61" s="230">
        <v>487305.45</v>
      </c>
      <c r="G61" s="230"/>
    </row>
    <row r="62" spans="1:7" ht="18" customHeight="1">
      <c r="A62" s="229" t="s">
        <v>60</v>
      </c>
      <c r="B62" s="229"/>
      <c r="C62" s="229"/>
      <c r="D62" s="229"/>
      <c r="E62" s="229"/>
      <c r="F62" s="230"/>
      <c r="G62" s="230"/>
    </row>
    <row r="63" spans="1:7" ht="19.5" customHeight="1">
      <c r="A63" s="229" t="s">
        <v>61</v>
      </c>
      <c r="B63" s="229"/>
      <c r="C63" s="229"/>
      <c r="D63" s="229"/>
      <c r="E63" s="229"/>
      <c r="F63" s="230"/>
      <c r="G63" s="230"/>
    </row>
    <row r="64" spans="1:7" ht="18.75" customHeight="1">
      <c r="A64" s="229" t="s">
        <v>62</v>
      </c>
      <c r="B64" s="229"/>
      <c r="C64" s="229"/>
      <c r="D64" s="229"/>
      <c r="E64" s="229"/>
      <c r="F64" s="230"/>
      <c r="G64" s="230"/>
    </row>
    <row r="65" spans="1:7" ht="19.5" customHeight="1">
      <c r="A65" s="229" t="s">
        <v>63</v>
      </c>
      <c r="B65" s="229"/>
      <c r="C65" s="229"/>
      <c r="D65" s="229"/>
      <c r="E65" s="229"/>
      <c r="F65" s="230"/>
      <c r="G65" s="230"/>
    </row>
    <row r="66" spans="1:7" ht="33" customHeight="1">
      <c r="A66" s="237" t="s">
        <v>70</v>
      </c>
      <c r="B66" s="238"/>
      <c r="C66" s="238"/>
      <c r="D66" s="238"/>
      <c r="E66" s="216"/>
      <c r="F66" s="230">
        <f>F76</f>
        <v>0</v>
      </c>
      <c r="G66" s="230"/>
    </row>
    <row r="67" spans="1:7" ht="22.5" customHeight="1">
      <c r="A67" s="229" t="s">
        <v>2</v>
      </c>
      <c r="B67" s="229"/>
      <c r="C67" s="229"/>
      <c r="D67" s="229"/>
      <c r="E67" s="229"/>
      <c r="F67" s="230"/>
      <c r="G67" s="230"/>
    </row>
    <row r="68" spans="1:7" ht="19.5" customHeight="1">
      <c r="A68" s="229" t="s">
        <v>71</v>
      </c>
      <c r="B68" s="229"/>
      <c r="C68" s="229"/>
      <c r="D68" s="229"/>
      <c r="E68" s="229"/>
      <c r="F68" s="230"/>
      <c r="G68" s="230"/>
    </row>
    <row r="69" spans="1:7" ht="21" customHeight="1">
      <c r="A69" s="231" t="s">
        <v>72</v>
      </c>
      <c r="B69" s="231"/>
      <c r="C69" s="231"/>
      <c r="D69" s="231"/>
      <c r="E69" s="231"/>
      <c r="F69" s="224"/>
      <c r="G69" s="224"/>
    </row>
    <row r="70" spans="1:7" ht="18.75" customHeight="1">
      <c r="A70" s="229" t="s">
        <v>73</v>
      </c>
      <c r="B70" s="229"/>
      <c r="C70" s="229"/>
      <c r="D70" s="229"/>
      <c r="E70" s="229"/>
      <c r="F70" s="230"/>
      <c r="G70" s="230"/>
    </row>
    <row r="71" spans="1:7" ht="23.25" customHeight="1">
      <c r="A71" s="229" t="s">
        <v>74</v>
      </c>
      <c r="B71" s="229"/>
      <c r="C71" s="229"/>
      <c r="D71" s="229"/>
      <c r="E71" s="229"/>
      <c r="F71" s="230"/>
      <c r="G71" s="230"/>
    </row>
    <row r="72" spans="1:7" ht="26.25" customHeight="1">
      <c r="A72" s="229" t="s">
        <v>75</v>
      </c>
      <c r="B72" s="229"/>
      <c r="C72" s="229"/>
      <c r="D72" s="229"/>
      <c r="E72" s="229"/>
      <c r="F72" s="230"/>
      <c r="G72" s="230"/>
    </row>
    <row r="73" spans="1:7" ht="24.75" customHeight="1">
      <c r="A73" s="229" t="s">
        <v>76</v>
      </c>
      <c r="B73" s="229"/>
      <c r="C73" s="229"/>
      <c r="D73" s="229"/>
      <c r="E73" s="229"/>
      <c r="F73" s="230"/>
      <c r="G73" s="230"/>
    </row>
    <row r="74" spans="1:7" ht="21.75" customHeight="1">
      <c r="A74" s="229" t="s">
        <v>77</v>
      </c>
      <c r="B74" s="229"/>
      <c r="C74" s="229"/>
      <c r="D74" s="229"/>
      <c r="E74" s="229"/>
      <c r="F74" s="230"/>
      <c r="G74" s="230"/>
    </row>
    <row r="75" spans="1:7" ht="21.75" customHeight="1">
      <c r="A75" s="229" t="s">
        <v>78</v>
      </c>
      <c r="B75" s="229"/>
      <c r="C75" s="229"/>
      <c r="D75" s="229"/>
      <c r="E75" s="229"/>
      <c r="F75" s="230"/>
      <c r="G75" s="230"/>
    </row>
    <row r="76" spans="1:7" ht="25.5" customHeight="1">
      <c r="A76" s="229" t="s">
        <v>79</v>
      </c>
      <c r="B76" s="229"/>
      <c r="C76" s="229"/>
      <c r="D76" s="229"/>
      <c r="E76" s="229"/>
      <c r="F76" s="230"/>
      <c r="G76" s="230"/>
    </row>
    <row r="77" spans="1:7" ht="21.75" customHeight="1">
      <c r="A77" s="229" t="s">
        <v>80</v>
      </c>
      <c r="B77" s="229"/>
      <c r="C77" s="229"/>
      <c r="D77" s="229"/>
      <c r="E77" s="229"/>
      <c r="F77" s="230"/>
      <c r="G77" s="230"/>
    </row>
    <row r="78" spans="1:7" ht="23.25" customHeight="1">
      <c r="A78" s="225" t="s">
        <v>22</v>
      </c>
      <c r="B78" s="225"/>
      <c r="C78" s="225"/>
      <c r="D78" s="225"/>
      <c r="E78" s="225"/>
      <c r="F78" s="226">
        <f>F81+F96</f>
        <v>-5378.51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30"/>
      <c r="G79" s="230"/>
    </row>
    <row r="80" spans="1:7" ht="25.5" customHeight="1">
      <c r="A80" s="229" t="s">
        <v>25</v>
      </c>
      <c r="B80" s="229"/>
      <c r="C80" s="229"/>
      <c r="D80" s="229"/>
      <c r="E80" s="229"/>
      <c r="F80" s="230"/>
      <c r="G80" s="230"/>
    </row>
    <row r="81" spans="1:7" ht="30.75" customHeight="1">
      <c r="A81" s="229" t="s">
        <v>126</v>
      </c>
      <c r="B81" s="229"/>
      <c r="C81" s="229"/>
      <c r="D81" s="229"/>
      <c r="E81" s="229"/>
      <c r="F81" s="230">
        <v>0</v>
      </c>
      <c r="G81" s="230"/>
    </row>
    <row r="82" spans="1:7" ht="19.5" customHeight="1">
      <c r="A82" s="229" t="s">
        <v>2</v>
      </c>
      <c r="B82" s="229"/>
      <c r="C82" s="229"/>
      <c r="D82" s="229"/>
      <c r="E82" s="229"/>
      <c r="F82" s="230"/>
      <c r="G82" s="230"/>
    </row>
    <row r="83" spans="1:7" ht="25.5" customHeight="1">
      <c r="A83" s="229" t="s">
        <v>64</v>
      </c>
      <c r="B83" s="229"/>
      <c r="C83" s="229"/>
      <c r="D83" s="229"/>
      <c r="E83" s="229"/>
      <c r="F83" s="230"/>
      <c r="G83" s="230"/>
    </row>
    <row r="84" spans="1:7" ht="24" customHeight="1">
      <c r="A84" s="229" t="s">
        <v>65</v>
      </c>
      <c r="B84" s="229"/>
      <c r="C84" s="229"/>
      <c r="D84" s="229"/>
      <c r="E84" s="229"/>
      <c r="F84" s="230"/>
      <c r="G84" s="230"/>
    </row>
    <row r="85" spans="1:7" ht="27" customHeight="1">
      <c r="A85" s="229" t="s">
        <v>66</v>
      </c>
      <c r="B85" s="229"/>
      <c r="C85" s="229"/>
      <c r="D85" s="229"/>
      <c r="E85" s="229"/>
      <c r="F85" s="230"/>
      <c r="G85" s="230"/>
    </row>
    <row r="86" spans="1:7" ht="30" customHeight="1">
      <c r="A86" s="229" t="s">
        <v>67</v>
      </c>
      <c r="B86" s="229"/>
      <c r="C86" s="229"/>
      <c r="D86" s="229"/>
      <c r="E86" s="229"/>
      <c r="F86" s="230"/>
      <c r="G86" s="230"/>
    </row>
    <row r="87" spans="1:7" ht="21" customHeight="1">
      <c r="A87" s="229" t="s">
        <v>68</v>
      </c>
      <c r="B87" s="229"/>
      <c r="C87" s="229"/>
      <c r="D87" s="229"/>
      <c r="E87" s="229"/>
      <c r="F87" s="230"/>
      <c r="G87" s="230"/>
    </row>
    <row r="88" spans="1:7" ht="26.25" customHeight="1">
      <c r="A88" s="229" t="s">
        <v>98</v>
      </c>
      <c r="B88" s="229"/>
      <c r="C88" s="229"/>
      <c r="D88" s="229"/>
      <c r="E88" s="229"/>
      <c r="F88" s="230"/>
      <c r="G88" s="230"/>
    </row>
    <row r="89" spans="1:7" ht="26.25" customHeight="1">
      <c r="A89" s="229" t="s">
        <v>99</v>
      </c>
      <c r="B89" s="229"/>
      <c r="C89" s="229"/>
      <c r="D89" s="229"/>
      <c r="E89" s="229"/>
      <c r="F89" s="230"/>
      <c r="G89" s="230"/>
    </row>
    <row r="90" spans="1:7" ht="27" customHeight="1">
      <c r="A90" s="229" t="s">
        <v>100</v>
      </c>
      <c r="B90" s="229"/>
      <c r="C90" s="229"/>
      <c r="D90" s="229"/>
      <c r="E90" s="229"/>
      <c r="F90" s="230"/>
      <c r="G90" s="230"/>
    </row>
    <row r="91" spans="1:7" ht="24" customHeight="1">
      <c r="A91" s="229" t="s">
        <v>101</v>
      </c>
      <c r="B91" s="229"/>
      <c r="C91" s="229"/>
      <c r="D91" s="229"/>
      <c r="E91" s="229"/>
      <c r="F91" s="230"/>
      <c r="G91" s="230"/>
    </row>
    <row r="92" spans="1:7" ht="28.5" customHeight="1">
      <c r="A92" s="229" t="s">
        <v>102</v>
      </c>
      <c r="B92" s="229"/>
      <c r="C92" s="229"/>
      <c r="D92" s="229"/>
      <c r="E92" s="229"/>
      <c r="F92" s="230"/>
      <c r="G92" s="230"/>
    </row>
    <row r="93" spans="1:7" ht="29.25" customHeight="1">
      <c r="A93" s="229" t="s">
        <v>103</v>
      </c>
      <c r="B93" s="229"/>
      <c r="C93" s="229"/>
      <c r="D93" s="229"/>
      <c r="E93" s="229"/>
      <c r="F93" s="230"/>
      <c r="G93" s="230"/>
    </row>
    <row r="94" spans="1:7" ht="26.25" customHeight="1">
      <c r="A94" s="229" t="s">
        <v>104</v>
      </c>
      <c r="B94" s="229"/>
      <c r="C94" s="229"/>
      <c r="D94" s="229"/>
      <c r="E94" s="229"/>
      <c r="F94" s="230"/>
      <c r="G94" s="230"/>
    </row>
    <row r="95" spans="1:7" ht="25.5" customHeight="1">
      <c r="A95" s="229" t="s">
        <v>105</v>
      </c>
      <c r="B95" s="229"/>
      <c r="C95" s="229"/>
      <c r="D95" s="229"/>
      <c r="E95" s="229"/>
      <c r="F95" s="230"/>
      <c r="G95" s="230"/>
    </row>
    <row r="96" spans="1:7" ht="54" customHeight="1">
      <c r="A96" s="229" t="s">
        <v>81</v>
      </c>
      <c r="B96" s="229"/>
      <c r="C96" s="229"/>
      <c r="D96" s="229"/>
      <c r="E96" s="229"/>
      <c r="F96" s="230">
        <f>F109</f>
        <v>-5378.51</v>
      </c>
      <c r="G96" s="230"/>
    </row>
    <row r="97" spans="1:7" ht="19.5" customHeight="1">
      <c r="A97" s="229" t="s">
        <v>2</v>
      </c>
      <c r="B97" s="229"/>
      <c r="C97" s="229"/>
      <c r="D97" s="229"/>
      <c r="E97" s="229"/>
      <c r="F97" s="230"/>
      <c r="G97" s="230"/>
    </row>
    <row r="98" spans="1:7" ht="23.25" customHeight="1">
      <c r="A98" s="229" t="s">
        <v>82</v>
      </c>
      <c r="B98" s="229"/>
      <c r="C98" s="229"/>
      <c r="D98" s="229"/>
      <c r="E98" s="229"/>
      <c r="F98" s="230"/>
      <c r="G98" s="230"/>
    </row>
    <row r="99" spans="1:7" ht="24" customHeight="1">
      <c r="A99" s="229" t="s">
        <v>83</v>
      </c>
      <c r="B99" s="229"/>
      <c r="C99" s="229"/>
      <c r="D99" s="229"/>
      <c r="E99" s="229"/>
      <c r="F99" s="230"/>
      <c r="G99" s="230"/>
    </row>
    <row r="100" spans="1:7" ht="22.5" customHeight="1">
      <c r="A100" s="231" t="s">
        <v>84</v>
      </c>
      <c r="B100" s="231"/>
      <c r="C100" s="231"/>
      <c r="D100" s="231"/>
      <c r="E100" s="231"/>
      <c r="F100" s="224"/>
      <c r="G100" s="224"/>
    </row>
    <row r="101" spans="1:7" ht="26.25" customHeight="1">
      <c r="A101" s="229" t="s">
        <v>85</v>
      </c>
      <c r="B101" s="229"/>
      <c r="C101" s="229"/>
      <c r="D101" s="229"/>
      <c r="E101" s="229"/>
      <c r="F101" s="230"/>
      <c r="G101" s="230"/>
    </row>
    <row r="102" spans="1:7" ht="27.75" customHeight="1">
      <c r="A102" s="229" t="s">
        <v>86</v>
      </c>
      <c r="B102" s="229"/>
      <c r="C102" s="229"/>
      <c r="D102" s="229"/>
      <c r="E102" s="229"/>
      <c r="F102" s="230"/>
      <c r="G102" s="230"/>
    </row>
    <row r="103" spans="1:7" ht="26.25" customHeight="1">
      <c r="A103" s="229" t="s">
        <v>106</v>
      </c>
      <c r="B103" s="229"/>
      <c r="C103" s="229"/>
      <c r="D103" s="229"/>
      <c r="E103" s="229"/>
      <c r="F103" s="230"/>
      <c r="G103" s="230"/>
    </row>
    <row r="104" spans="1:7" ht="22.5" customHeight="1">
      <c r="A104" s="229" t="s">
        <v>107</v>
      </c>
      <c r="B104" s="229"/>
      <c r="C104" s="229"/>
      <c r="D104" s="229"/>
      <c r="E104" s="229"/>
      <c r="F104" s="230"/>
      <c r="G104" s="230"/>
    </row>
    <row r="105" spans="1:7" ht="23.25" customHeight="1">
      <c r="A105" s="229" t="s">
        <v>108</v>
      </c>
      <c r="B105" s="229"/>
      <c r="C105" s="229"/>
      <c r="D105" s="229"/>
      <c r="E105" s="229"/>
      <c r="F105" s="230"/>
      <c r="G105" s="230"/>
    </row>
    <row r="106" spans="1:7" ht="24.75" customHeight="1">
      <c r="A106" s="229" t="s">
        <v>109</v>
      </c>
      <c r="B106" s="229"/>
      <c r="C106" s="229"/>
      <c r="D106" s="229"/>
      <c r="E106" s="229"/>
      <c r="F106" s="230"/>
      <c r="G106" s="230"/>
    </row>
    <row r="107" spans="1:7" ht="19.5" customHeight="1">
      <c r="A107" s="229" t="s">
        <v>110</v>
      </c>
      <c r="B107" s="229"/>
      <c r="C107" s="229"/>
      <c r="D107" s="229"/>
      <c r="E107" s="229"/>
      <c r="F107" s="230"/>
      <c r="G107" s="230"/>
    </row>
    <row r="108" spans="1:7" ht="19.5" customHeight="1">
      <c r="A108" s="229" t="s">
        <v>111</v>
      </c>
      <c r="B108" s="229"/>
      <c r="C108" s="229"/>
      <c r="D108" s="229"/>
      <c r="E108" s="229"/>
      <c r="F108" s="230"/>
      <c r="G108" s="230"/>
    </row>
    <row r="109" spans="1:7" ht="19.5" customHeight="1">
      <c r="A109" s="229" t="s">
        <v>112</v>
      </c>
      <c r="B109" s="229"/>
      <c r="C109" s="229"/>
      <c r="D109" s="229"/>
      <c r="E109" s="229"/>
      <c r="F109" s="230">
        <v>-5378.51</v>
      </c>
      <c r="G109" s="230"/>
    </row>
    <row r="110" spans="1:7" ht="19.5" customHeight="1">
      <c r="A110" s="229" t="s">
        <v>113</v>
      </c>
      <c r="B110" s="229"/>
      <c r="C110" s="229"/>
      <c r="D110" s="229"/>
      <c r="E110" s="229"/>
      <c r="F110" s="230"/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v>199300</v>
      </c>
      <c r="F115" s="36">
        <v>199300</v>
      </c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E118+E119+E120+E125</f>
        <v>11312023</v>
      </c>
      <c r="F116" s="36">
        <f>E116</f>
        <v>11312023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/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v>11165900</v>
      </c>
      <c r="F118" s="36">
        <f aca="true" t="shared" si="0" ref="F118:F158">E118</f>
        <v>11165900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/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f>E126+E127</f>
        <v>146123</v>
      </c>
      <c r="F125" s="36">
        <f t="shared" si="0"/>
        <v>146123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7"/>
      <c r="F126" s="36"/>
      <c r="G126" s="37"/>
    </row>
    <row r="127" spans="1:7" ht="18" customHeight="1">
      <c r="A127" s="239" t="s">
        <v>174</v>
      </c>
      <c r="B127" s="240"/>
      <c r="C127" s="241"/>
      <c r="D127" s="9"/>
      <c r="E127" s="36">
        <v>146123</v>
      </c>
      <c r="F127" s="36">
        <f>E127</f>
        <v>146123</v>
      </c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/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8">
        <f>E132+E137+E148+E152+E153</f>
        <v>10687737</v>
      </c>
      <c r="F130" s="36">
        <f>E130</f>
        <v>10687737</v>
      </c>
      <c r="G130" s="38"/>
    </row>
    <row r="131" spans="1:7" ht="14.25" customHeight="1">
      <c r="A131" s="236" t="s">
        <v>6</v>
      </c>
      <c r="B131" s="236"/>
      <c r="C131" s="236"/>
      <c r="D131" s="9"/>
      <c r="E131" s="36"/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E134+E135+E136</f>
        <v>7680000</v>
      </c>
      <c r="F132" s="36">
        <f t="shared" si="0"/>
        <v>7680000</v>
      </c>
      <c r="G132" s="36"/>
    </row>
    <row r="133" spans="1:7" ht="16.5" customHeight="1">
      <c r="A133" s="237" t="s">
        <v>1</v>
      </c>
      <c r="B133" s="238"/>
      <c r="C133" s="238"/>
      <c r="D133" s="19"/>
      <c r="E133" s="39"/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v>5861100</v>
      </c>
      <c r="F134" s="36">
        <f t="shared" si="0"/>
        <v>5861100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v>48900</v>
      </c>
      <c r="F135" s="36">
        <f t="shared" si="0"/>
        <v>48900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v>1770000</v>
      </c>
      <c r="F136" s="36">
        <f t="shared" si="0"/>
        <v>1770000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E139+E140+E141+E142+E143+E144</f>
        <v>2330837</v>
      </c>
      <c r="F137" s="36">
        <f t="shared" si="0"/>
        <v>2330837</v>
      </c>
      <c r="G137" s="36"/>
    </row>
    <row r="138" spans="1:7" ht="16.5" customHeight="1">
      <c r="A138" s="237" t="s">
        <v>1</v>
      </c>
      <c r="B138" s="238"/>
      <c r="C138" s="238"/>
      <c r="D138" s="17"/>
      <c r="E138" s="36"/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v>51500</v>
      </c>
      <c r="F139" s="36">
        <f t="shared" si="0"/>
        <v>51500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v>29300</v>
      </c>
      <c r="F140" s="36">
        <f t="shared" si="0"/>
        <v>29300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f>1270300-21586</f>
        <v>1248714</v>
      </c>
      <c r="F141" s="36">
        <f t="shared" si="0"/>
        <v>1248714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/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f>469700</f>
        <v>469700</v>
      </c>
      <c r="F143" s="36">
        <f>E143</f>
        <v>469700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f>1333623-255900-546100</f>
        <v>531623</v>
      </c>
      <c r="F144" s="36">
        <f t="shared" si="0"/>
        <v>531623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/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/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/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/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/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v>400300</v>
      </c>
      <c r="F152" s="36">
        <f t="shared" si="0"/>
        <v>400300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E155+E158</f>
        <v>276600</v>
      </c>
      <c r="F153" s="36">
        <f t="shared" si="0"/>
        <v>276600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/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>
        <v>229500</v>
      </c>
      <c r="F155" s="36">
        <f t="shared" si="0"/>
        <v>229500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7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7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v>47100</v>
      </c>
      <c r="F158" s="36">
        <f t="shared" si="0"/>
        <v>47100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156</v>
      </c>
      <c r="B166" s="232"/>
      <c r="C166" s="232"/>
      <c r="D166" s="232"/>
      <c r="E166" s="11"/>
      <c r="F166" s="233" t="s">
        <v>157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47.25" customHeight="1">
      <c r="A168" s="232"/>
      <c r="B168" s="232"/>
      <c r="C168" s="232"/>
      <c r="D168" s="232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182</v>
      </c>
      <c r="B170" s="232"/>
      <c r="C170" s="232"/>
      <c r="D170" s="232"/>
      <c r="E170" s="22"/>
      <c r="F170" s="233" t="s">
        <v>159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33" customHeight="1">
      <c r="A172" s="232" t="s">
        <v>181</v>
      </c>
      <c r="B172" s="232"/>
      <c r="C172" s="232"/>
      <c r="D172" s="232"/>
      <c r="E172" s="22"/>
      <c r="F172" s="233" t="s">
        <v>160</v>
      </c>
      <c r="G172" s="233"/>
    </row>
    <row r="173" spans="1:7" ht="30" customHeight="1">
      <c r="A173" s="232" t="s">
        <v>161</v>
      </c>
      <c r="B173" s="232"/>
      <c r="E173" s="15" t="s">
        <v>11</v>
      </c>
      <c r="F173" s="235" t="s">
        <v>10</v>
      </c>
      <c r="G173" s="235"/>
    </row>
    <row r="177" spans="1:3" ht="15">
      <c r="A177" s="234" t="s">
        <v>187</v>
      </c>
      <c r="B177" s="234"/>
      <c r="C177" s="234"/>
    </row>
  </sheetData>
  <sheetProtection/>
  <mergeCells count="239">
    <mergeCell ref="A22:C24"/>
    <mergeCell ref="D22:E24"/>
    <mergeCell ref="E1:G1"/>
    <mergeCell ref="E2:G2"/>
    <mergeCell ref="E3:G3"/>
    <mergeCell ref="E4:G4"/>
    <mergeCell ref="E5:G5"/>
    <mergeCell ref="F6:G6"/>
    <mergeCell ref="F7:G7"/>
    <mergeCell ref="A9:G9"/>
    <mergeCell ref="A10:G10"/>
    <mergeCell ref="A13:E13"/>
    <mergeCell ref="A16:C19"/>
    <mergeCell ref="D16:E19"/>
    <mergeCell ref="A20:C20"/>
    <mergeCell ref="A21:C21"/>
    <mergeCell ref="F41:G41"/>
    <mergeCell ref="A25:C28"/>
    <mergeCell ref="D25:E27"/>
    <mergeCell ref="A30:G30"/>
    <mergeCell ref="A32:G32"/>
    <mergeCell ref="A33:G33"/>
    <mergeCell ref="A34:G34"/>
    <mergeCell ref="A35:G35"/>
    <mergeCell ref="A36:G36"/>
    <mergeCell ref="A45:E45"/>
    <mergeCell ref="F45:G45"/>
    <mergeCell ref="A37:G37"/>
    <mergeCell ref="A38:E38"/>
    <mergeCell ref="F38:G38"/>
    <mergeCell ref="A39:E39"/>
    <mergeCell ref="F39:G39"/>
    <mergeCell ref="A40:E40"/>
    <mergeCell ref="F40:G40"/>
    <mergeCell ref="A41:E41"/>
    <mergeCell ref="A42:E42"/>
    <mergeCell ref="F42:G42"/>
    <mergeCell ref="A43:E43"/>
    <mergeCell ref="F43:G43"/>
    <mergeCell ref="A44:E44"/>
    <mergeCell ref="F44:G44"/>
    <mergeCell ref="A53:E53"/>
    <mergeCell ref="F53:G53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61:E61"/>
    <mergeCell ref="F61:G61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9:E69"/>
    <mergeCell ref="F69:G69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77:E77"/>
    <mergeCell ref="F77:G77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85:E85"/>
    <mergeCell ref="F85:G85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93:E93"/>
    <mergeCell ref="F93:G93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101:E101"/>
    <mergeCell ref="F101:G101"/>
    <mergeCell ref="A94:E94"/>
    <mergeCell ref="F94:G94"/>
    <mergeCell ref="A95:E95"/>
    <mergeCell ref="F95:G95"/>
    <mergeCell ref="A96:E96"/>
    <mergeCell ref="F96:G96"/>
    <mergeCell ref="A97:E97"/>
    <mergeCell ref="F97:G97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108:E108"/>
    <mergeCell ref="F108:G108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10:E110"/>
    <mergeCell ref="F110:G110"/>
    <mergeCell ref="A109:E109"/>
    <mergeCell ref="F109:G109"/>
    <mergeCell ref="A112:G112"/>
    <mergeCell ref="A113:C114"/>
    <mergeCell ref="D113:D114"/>
    <mergeCell ref="E113:E114"/>
    <mergeCell ref="F113:G113"/>
    <mergeCell ref="A130:C130"/>
    <mergeCell ref="A131:C131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5:C125"/>
    <mergeCell ref="A126:C126"/>
    <mergeCell ref="A127:C127"/>
    <mergeCell ref="A128:C128"/>
    <mergeCell ref="A129:C129"/>
    <mergeCell ref="A146:C146"/>
    <mergeCell ref="A147:C147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56:C156"/>
    <mergeCell ref="A157:C157"/>
    <mergeCell ref="A158:C158"/>
    <mergeCell ref="A159:C159"/>
    <mergeCell ref="A152:C152"/>
    <mergeCell ref="A153:C153"/>
    <mergeCell ref="A154:C154"/>
    <mergeCell ref="A155:C155"/>
    <mergeCell ref="A160:C160"/>
    <mergeCell ref="A161:C161"/>
    <mergeCell ref="F166:G166"/>
    <mergeCell ref="A167:C167"/>
    <mergeCell ref="F167:G167"/>
    <mergeCell ref="A162:C162"/>
    <mergeCell ref="A163:C163"/>
    <mergeCell ref="F169:G169"/>
    <mergeCell ref="A168:D168"/>
    <mergeCell ref="A164:C164"/>
    <mergeCell ref="A166:D166"/>
    <mergeCell ref="A170:D170"/>
    <mergeCell ref="F170:G170"/>
    <mergeCell ref="A177:C177"/>
    <mergeCell ref="F171:G171"/>
    <mergeCell ref="A172:D172"/>
    <mergeCell ref="F172:G172"/>
    <mergeCell ref="A173:B173"/>
    <mergeCell ref="F173:G173"/>
  </mergeCells>
  <printOptions/>
  <pageMargins left="0.52" right="0.2" top="0.52" bottom="0.43" header="0.3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34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6" width="14.875" style="2" customWidth="1"/>
    <col min="7" max="7" width="14.62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13.5" customHeight="1">
      <c r="E2" s="235"/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186</v>
      </c>
      <c r="B13" s="220"/>
      <c r="C13" s="220"/>
      <c r="D13" s="220"/>
      <c r="E13" s="220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162</v>
      </c>
      <c r="E16" s="219"/>
      <c r="F16" s="6" t="s">
        <v>87</v>
      </c>
      <c r="G16" s="7">
        <v>41855512</v>
      </c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>
        <v>5603009838</v>
      </c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 t="s">
        <v>163</v>
      </c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152</v>
      </c>
      <c r="B32" s="232"/>
      <c r="C32" s="232"/>
      <c r="D32" s="232"/>
      <c r="E32" s="232"/>
      <c r="F32" s="232"/>
      <c r="G32" s="232"/>
    </row>
    <row r="33" spans="1:7" ht="30.75" customHeight="1">
      <c r="A33" s="232" t="s">
        <v>153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165</v>
      </c>
      <c r="B35" s="232"/>
      <c r="C35" s="232"/>
      <c r="D35" s="232"/>
      <c r="E35" s="232"/>
      <c r="F35" s="232"/>
      <c r="G35" s="232"/>
    </row>
    <row r="36" spans="1:7" ht="143.25" customHeight="1">
      <c r="A36" s="232" t="s">
        <v>154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26534976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30"/>
      <c r="G40" s="230"/>
    </row>
    <row r="41" spans="1:7" ht="36.75" customHeight="1">
      <c r="A41" s="229" t="s">
        <v>120</v>
      </c>
      <c r="B41" s="229"/>
      <c r="C41" s="229"/>
      <c r="D41" s="229"/>
      <c r="E41" s="229"/>
      <c r="F41" s="230">
        <v>22019650</v>
      </c>
      <c r="G41" s="230"/>
    </row>
    <row r="42" spans="1:7" ht="18.75" customHeight="1">
      <c r="A42" s="229" t="s">
        <v>2</v>
      </c>
      <c r="B42" s="229"/>
      <c r="C42" s="229"/>
      <c r="D42" s="229"/>
      <c r="E42" s="229"/>
      <c r="F42" s="230"/>
      <c r="G42" s="230"/>
    </row>
    <row r="43" spans="1:7" ht="45.75" customHeight="1">
      <c r="A43" s="229" t="s">
        <v>121</v>
      </c>
      <c r="B43" s="229"/>
      <c r="C43" s="229"/>
      <c r="D43" s="229"/>
      <c r="E43" s="229"/>
      <c r="F43" s="230">
        <f>F41</f>
        <v>22019650</v>
      </c>
      <c r="G43" s="230"/>
    </row>
    <row r="44" spans="1:7" ht="39" customHeight="1">
      <c r="A44" s="229" t="s">
        <v>146</v>
      </c>
      <c r="B44" s="229"/>
      <c r="C44" s="229"/>
      <c r="D44" s="229"/>
      <c r="E44" s="229"/>
      <c r="F44" s="217"/>
      <c r="G44" s="218"/>
    </row>
    <row r="45" spans="1:7" ht="49.5" customHeight="1">
      <c r="A45" s="229" t="s">
        <v>141</v>
      </c>
      <c r="B45" s="229"/>
      <c r="C45" s="229"/>
      <c r="D45" s="229"/>
      <c r="E45" s="229"/>
      <c r="F45" s="230"/>
      <c r="G45" s="230"/>
    </row>
    <row r="46" spans="1:7" ht="23.25" customHeight="1">
      <c r="A46" s="229" t="s">
        <v>122</v>
      </c>
      <c r="B46" s="229"/>
      <c r="C46" s="229"/>
      <c r="D46" s="229"/>
      <c r="E46" s="229"/>
      <c r="F46" s="230">
        <v>9057912</v>
      </c>
      <c r="G46" s="230"/>
    </row>
    <row r="47" spans="1:7" ht="30.75" customHeight="1">
      <c r="A47" s="229" t="s">
        <v>123</v>
      </c>
      <c r="B47" s="229"/>
      <c r="C47" s="229"/>
      <c r="D47" s="229"/>
      <c r="E47" s="229"/>
      <c r="F47" s="230">
        <v>4515326</v>
      </c>
      <c r="G47" s="230"/>
    </row>
    <row r="48" spans="1:7" ht="18.75" customHeight="1">
      <c r="A48" s="229" t="s">
        <v>2</v>
      </c>
      <c r="B48" s="229"/>
      <c r="C48" s="229"/>
      <c r="D48" s="229"/>
      <c r="E48" s="229"/>
      <c r="F48" s="230"/>
      <c r="G48" s="230"/>
    </row>
    <row r="49" spans="1:7" ht="19.5" customHeight="1">
      <c r="A49" s="229" t="s">
        <v>89</v>
      </c>
      <c r="B49" s="229"/>
      <c r="C49" s="229"/>
      <c r="D49" s="229"/>
      <c r="E49" s="229"/>
      <c r="F49" s="230">
        <v>4515326</v>
      </c>
      <c r="G49" s="230"/>
    </row>
    <row r="50" spans="1:7" ht="18.75" customHeight="1">
      <c r="A50" s="229" t="s">
        <v>24</v>
      </c>
      <c r="B50" s="229"/>
      <c r="C50" s="229"/>
      <c r="D50" s="229"/>
      <c r="E50" s="229"/>
      <c r="F50" s="230">
        <v>324357</v>
      </c>
      <c r="G50" s="230"/>
    </row>
    <row r="51" spans="1:7" ht="16.5" customHeight="1">
      <c r="A51" s="225" t="s">
        <v>21</v>
      </c>
      <c r="B51" s="225"/>
      <c r="C51" s="225"/>
      <c r="D51" s="225"/>
      <c r="E51" s="225"/>
      <c r="F51" s="226">
        <f>F53+F54+F66</f>
        <v>-28213.22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30"/>
      <c r="G52" s="230"/>
    </row>
    <row r="53" spans="1:7" ht="32.25" customHeight="1">
      <c r="A53" s="229" t="s">
        <v>124</v>
      </c>
      <c r="B53" s="229"/>
      <c r="C53" s="229"/>
      <c r="D53" s="229"/>
      <c r="E53" s="229"/>
      <c r="F53" s="230">
        <v>-28213.22</v>
      </c>
      <c r="G53" s="230"/>
    </row>
    <row r="54" spans="1:7" ht="32.25" customHeight="1">
      <c r="A54" s="229" t="s">
        <v>125</v>
      </c>
      <c r="B54" s="229"/>
      <c r="C54" s="229"/>
      <c r="D54" s="229"/>
      <c r="E54" s="229"/>
      <c r="F54" s="230"/>
      <c r="G54" s="230"/>
    </row>
    <row r="55" spans="1:7" ht="18.75" customHeight="1">
      <c r="A55" s="229" t="s">
        <v>2</v>
      </c>
      <c r="B55" s="229"/>
      <c r="C55" s="229"/>
      <c r="D55" s="229"/>
      <c r="E55" s="229"/>
      <c r="F55" s="230"/>
      <c r="G55" s="230"/>
    </row>
    <row r="56" spans="1:7" ht="22.5" customHeight="1">
      <c r="A56" s="229" t="s">
        <v>54</v>
      </c>
      <c r="B56" s="229"/>
      <c r="C56" s="229"/>
      <c r="D56" s="229"/>
      <c r="E56" s="229"/>
      <c r="F56" s="230"/>
      <c r="G56" s="230"/>
    </row>
    <row r="57" spans="1:7" ht="24.75" customHeight="1">
      <c r="A57" s="229" t="s">
        <v>55</v>
      </c>
      <c r="B57" s="229"/>
      <c r="C57" s="229"/>
      <c r="D57" s="229"/>
      <c r="E57" s="229"/>
      <c r="F57" s="230"/>
      <c r="G57" s="230"/>
    </row>
    <row r="58" spans="1:7" ht="20.25" customHeight="1">
      <c r="A58" s="229" t="s">
        <v>56</v>
      </c>
      <c r="B58" s="229"/>
      <c r="C58" s="229"/>
      <c r="D58" s="229"/>
      <c r="E58" s="229"/>
      <c r="F58" s="230"/>
      <c r="G58" s="230"/>
    </row>
    <row r="59" spans="1:7" ht="20.25" customHeight="1">
      <c r="A59" s="229" t="s">
        <v>57</v>
      </c>
      <c r="B59" s="229"/>
      <c r="C59" s="229"/>
      <c r="D59" s="229"/>
      <c r="E59" s="229"/>
      <c r="F59" s="230"/>
      <c r="G59" s="230"/>
    </row>
    <row r="60" spans="1:7" ht="20.25" customHeight="1">
      <c r="A60" s="229" t="s">
        <v>58</v>
      </c>
      <c r="B60" s="229"/>
      <c r="C60" s="229"/>
      <c r="D60" s="229"/>
      <c r="E60" s="229"/>
      <c r="F60" s="230"/>
      <c r="G60" s="230"/>
    </row>
    <row r="61" spans="1:7" ht="19.5" customHeight="1">
      <c r="A61" s="229" t="s">
        <v>59</v>
      </c>
      <c r="B61" s="229"/>
      <c r="C61" s="229"/>
      <c r="D61" s="229"/>
      <c r="E61" s="229"/>
      <c r="F61" s="230"/>
      <c r="G61" s="230"/>
    </row>
    <row r="62" spans="1:7" ht="18" customHeight="1">
      <c r="A62" s="229" t="s">
        <v>60</v>
      </c>
      <c r="B62" s="229"/>
      <c r="C62" s="229"/>
      <c r="D62" s="229"/>
      <c r="E62" s="229"/>
      <c r="F62" s="230"/>
      <c r="G62" s="230"/>
    </row>
    <row r="63" spans="1:7" ht="19.5" customHeight="1">
      <c r="A63" s="229" t="s">
        <v>61</v>
      </c>
      <c r="B63" s="229"/>
      <c r="C63" s="229"/>
      <c r="D63" s="229"/>
      <c r="E63" s="229"/>
      <c r="F63" s="230"/>
      <c r="G63" s="230"/>
    </row>
    <row r="64" spans="1:7" ht="18.75" customHeight="1">
      <c r="A64" s="229" t="s">
        <v>62</v>
      </c>
      <c r="B64" s="229"/>
      <c r="C64" s="229"/>
      <c r="D64" s="229"/>
      <c r="E64" s="229"/>
      <c r="F64" s="230"/>
      <c r="G64" s="230"/>
    </row>
    <row r="65" spans="1:7" ht="19.5" customHeight="1">
      <c r="A65" s="229" t="s">
        <v>63</v>
      </c>
      <c r="B65" s="229"/>
      <c r="C65" s="229"/>
      <c r="D65" s="229"/>
      <c r="E65" s="229"/>
      <c r="F65" s="230"/>
      <c r="G65" s="230"/>
    </row>
    <row r="66" spans="1:7" ht="33" customHeight="1">
      <c r="A66" s="237" t="s">
        <v>70</v>
      </c>
      <c r="B66" s="238"/>
      <c r="C66" s="238"/>
      <c r="D66" s="238"/>
      <c r="E66" s="216"/>
      <c r="F66" s="230">
        <f>F76</f>
        <v>0</v>
      </c>
      <c r="G66" s="230"/>
    </row>
    <row r="67" spans="1:7" ht="22.5" customHeight="1">
      <c r="A67" s="229" t="s">
        <v>2</v>
      </c>
      <c r="B67" s="229"/>
      <c r="C67" s="229"/>
      <c r="D67" s="229"/>
      <c r="E67" s="229"/>
      <c r="F67" s="230"/>
      <c r="G67" s="230"/>
    </row>
    <row r="68" spans="1:7" ht="19.5" customHeight="1">
      <c r="A68" s="229" t="s">
        <v>71</v>
      </c>
      <c r="B68" s="229"/>
      <c r="C68" s="229"/>
      <c r="D68" s="229"/>
      <c r="E68" s="229"/>
      <c r="F68" s="230"/>
      <c r="G68" s="230"/>
    </row>
    <row r="69" spans="1:7" ht="21" customHeight="1">
      <c r="A69" s="231" t="s">
        <v>72</v>
      </c>
      <c r="B69" s="231"/>
      <c r="C69" s="231"/>
      <c r="D69" s="231"/>
      <c r="E69" s="231"/>
      <c r="F69" s="224"/>
      <c r="G69" s="224"/>
    </row>
    <row r="70" spans="1:7" ht="18.75" customHeight="1">
      <c r="A70" s="229" t="s">
        <v>73</v>
      </c>
      <c r="B70" s="229"/>
      <c r="C70" s="229"/>
      <c r="D70" s="229"/>
      <c r="E70" s="229"/>
      <c r="F70" s="230"/>
      <c r="G70" s="230"/>
    </row>
    <row r="71" spans="1:7" ht="23.25" customHeight="1">
      <c r="A71" s="229" t="s">
        <v>74</v>
      </c>
      <c r="B71" s="229"/>
      <c r="C71" s="229"/>
      <c r="D71" s="229"/>
      <c r="E71" s="229"/>
      <c r="F71" s="230"/>
      <c r="G71" s="230"/>
    </row>
    <row r="72" spans="1:7" ht="26.25" customHeight="1">
      <c r="A72" s="229" t="s">
        <v>75</v>
      </c>
      <c r="B72" s="229"/>
      <c r="C72" s="229"/>
      <c r="D72" s="229"/>
      <c r="E72" s="229"/>
      <c r="F72" s="230"/>
      <c r="G72" s="230"/>
    </row>
    <row r="73" spans="1:7" ht="24.75" customHeight="1">
      <c r="A73" s="229" t="s">
        <v>76</v>
      </c>
      <c r="B73" s="229"/>
      <c r="C73" s="229"/>
      <c r="D73" s="229"/>
      <c r="E73" s="229"/>
      <c r="F73" s="230"/>
      <c r="G73" s="230"/>
    </row>
    <row r="74" spans="1:7" ht="21.75" customHeight="1">
      <c r="A74" s="229" t="s">
        <v>77</v>
      </c>
      <c r="B74" s="229"/>
      <c r="C74" s="229"/>
      <c r="D74" s="229"/>
      <c r="E74" s="229"/>
      <c r="F74" s="230"/>
      <c r="G74" s="230"/>
    </row>
    <row r="75" spans="1:7" ht="21.75" customHeight="1">
      <c r="A75" s="229" t="s">
        <v>78</v>
      </c>
      <c r="B75" s="229"/>
      <c r="C75" s="229"/>
      <c r="D75" s="229"/>
      <c r="E75" s="229"/>
      <c r="F75" s="230"/>
      <c r="G75" s="230"/>
    </row>
    <row r="76" spans="1:7" ht="25.5" customHeight="1">
      <c r="A76" s="229" t="s">
        <v>79</v>
      </c>
      <c r="B76" s="229"/>
      <c r="C76" s="229"/>
      <c r="D76" s="229"/>
      <c r="E76" s="229"/>
      <c r="F76" s="230"/>
      <c r="G76" s="230"/>
    </row>
    <row r="77" spans="1:7" ht="21.75" customHeight="1">
      <c r="A77" s="229" t="s">
        <v>80</v>
      </c>
      <c r="B77" s="229"/>
      <c r="C77" s="229"/>
      <c r="D77" s="229"/>
      <c r="E77" s="229"/>
      <c r="F77" s="230"/>
      <c r="G77" s="230"/>
    </row>
    <row r="78" spans="1:7" ht="23.25" customHeight="1">
      <c r="A78" s="225" t="s">
        <v>22</v>
      </c>
      <c r="B78" s="225"/>
      <c r="C78" s="225"/>
      <c r="D78" s="225"/>
      <c r="E78" s="225"/>
      <c r="F78" s="226">
        <f>F80+F81</f>
        <v>0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30"/>
      <c r="G79" s="230"/>
    </row>
    <row r="80" spans="1:7" ht="25.5" customHeight="1">
      <c r="A80" s="229" t="s">
        <v>25</v>
      </c>
      <c r="B80" s="229"/>
      <c r="C80" s="229"/>
      <c r="D80" s="229"/>
      <c r="E80" s="229"/>
      <c r="F80" s="230"/>
      <c r="G80" s="230"/>
    </row>
    <row r="81" spans="1:7" ht="30.75" customHeight="1">
      <c r="A81" s="229" t="s">
        <v>126</v>
      </c>
      <c r="B81" s="229"/>
      <c r="C81" s="229"/>
      <c r="D81" s="229"/>
      <c r="E81" s="229"/>
      <c r="F81" s="230"/>
      <c r="G81" s="230"/>
    </row>
    <row r="82" spans="1:7" ht="19.5" customHeight="1">
      <c r="A82" s="229" t="s">
        <v>2</v>
      </c>
      <c r="B82" s="229"/>
      <c r="C82" s="229"/>
      <c r="D82" s="229"/>
      <c r="E82" s="229"/>
      <c r="F82" s="230"/>
      <c r="G82" s="230"/>
    </row>
    <row r="83" spans="1:7" ht="25.5" customHeight="1">
      <c r="A83" s="229" t="s">
        <v>64</v>
      </c>
      <c r="B83" s="229"/>
      <c r="C83" s="229"/>
      <c r="D83" s="229"/>
      <c r="E83" s="229"/>
      <c r="F83" s="230"/>
      <c r="G83" s="230"/>
    </row>
    <row r="84" spans="1:7" ht="24" customHeight="1">
      <c r="A84" s="229" t="s">
        <v>65</v>
      </c>
      <c r="B84" s="229"/>
      <c r="C84" s="229"/>
      <c r="D84" s="229"/>
      <c r="E84" s="229"/>
      <c r="F84" s="230"/>
      <c r="G84" s="230"/>
    </row>
    <row r="85" spans="1:7" ht="27" customHeight="1">
      <c r="A85" s="229" t="s">
        <v>66</v>
      </c>
      <c r="B85" s="229"/>
      <c r="C85" s="229"/>
      <c r="D85" s="229"/>
      <c r="E85" s="229"/>
      <c r="F85" s="230"/>
      <c r="G85" s="230"/>
    </row>
    <row r="86" spans="1:7" ht="30" customHeight="1">
      <c r="A86" s="229" t="s">
        <v>67</v>
      </c>
      <c r="B86" s="229"/>
      <c r="C86" s="229"/>
      <c r="D86" s="229"/>
      <c r="E86" s="229"/>
      <c r="F86" s="230"/>
      <c r="G86" s="230"/>
    </row>
    <row r="87" spans="1:7" ht="21" customHeight="1">
      <c r="A87" s="229" t="s">
        <v>68</v>
      </c>
      <c r="B87" s="229"/>
      <c r="C87" s="229"/>
      <c r="D87" s="229"/>
      <c r="E87" s="229"/>
      <c r="F87" s="230"/>
      <c r="G87" s="230"/>
    </row>
    <row r="88" spans="1:7" ht="26.25" customHeight="1">
      <c r="A88" s="229" t="s">
        <v>98</v>
      </c>
      <c r="B88" s="229"/>
      <c r="C88" s="229"/>
      <c r="D88" s="229"/>
      <c r="E88" s="229"/>
      <c r="F88" s="230"/>
      <c r="G88" s="230"/>
    </row>
    <row r="89" spans="1:7" ht="26.25" customHeight="1">
      <c r="A89" s="229" t="s">
        <v>99</v>
      </c>
      <c r="B89" s="229"/>
      <c r="C89" s="229"/>
      <c r="D89" s="229"/>
      <c r="E89" s="229"/>
      <c r="F89" s="230"/>
      <c r="G89" s="230"/>
    </row>
    <row r="90" spans="1:7" ht="27" customHeight="1">
      <c r="A90" s="229" t="s">
        <v>100</v>
      </c>
      <c r="B90" s="229"/>
      <c r="C90" s="229"/>
      <c r="D90" s="229"/>
      <c r="E90" s="229"/>
      <c r="F90" s="230"/>
      <c r="G90" s="230"/>
    </row>
    <row r="91" spans="1:7" ht="24" customHeight="1">
      <c r="A91" s="229" t="s">
        <v>101</v>
      </c>
      <c r="B91" s="229"/>
      <c r="C91" s="229"/>
      <c r="D91" s="229"/>
      <c r="E91" s="229"/>
      <c r="F91" s="230"/>
      <c r="G91" s="230"/>
    </row>
    <row r="92" spans="1:7" ht="28.5" customHeight="1">
      <c r="A92" s="229" t="s">
        <v>102</v>
      </c>
      <c r="B92" s="229"/>
      <c r="C92" s="229"/>
      <c r="D92" s="229"/>
      <c r="E92" s="229"/>
      <c r="F92" s="230"/>
      <c r="G92" s="230"/>
    </row>
    <row r="93" spans="1:7" ht="29.25" customHeight="1">
      <c r="A93" s="229" t="s">
        <v>103</v>
      </c>
      <c r="B93" s="229"/>
      <c r="C93" s="229"/>
      <c r="D93" s="229"/>
      <c r="E93" s="229"/>
      <c r="F93" s="230"/>
      <c r="G93" s="230"/>
    </row>
    <row r="94" spans="1:7" ht="26.25" customHeight="1">
      <c r="A94" s="229" t="s">
        <v>104</v>
      </c>
      <c r="B94" s="229"/>
      <c r="C94" s="229"/>
      <c r="D94" s="229"/>
      <c r="E94" s="229"/>
      <c r="F94" s="230"/>
      <c r="G94" s="230"/>
    </row>
    <row r="95" spans="1:7" ht="25.5" customHeight="1">
      <c r="A95" s="229" t="s">
        <v>105</v>
      </c>
      <c r="B95" s="229"/>
      <c r="C95" s="229"/>
      <c r="D95" s="229"/>
      <c r="E95" s="229"/>
      <c r="F95" s="230"/>
      <c r="G95" s="230"/>
    </row>
    <row r="96" spans="1:7" ht="54" customHeight="1">
      <c r="A96" s="229" t="s">
        <v>81</v>
      </c>
      <c r="B96" s="229"/>
      <c r="C96" s="229"/>
      <c r="D96" s="229"/>
      <c r="E96" s="229"/>
      <c r="F96" s="230"/>
      <c r="G96" s="230"/>
    </row>
    <row r="97" spans="1:7" ht="19.5" customHeight="1">
      <c r="A97" s="229" t="s">
        <v>2</v>
      </c>
      <c r="B97" s="229"/>
      <c r="C97" s="229"/>
      <c r="D97" s="229"/>
      <c r="E97" s="229"/>
      <c r="F97" s="230"/>
      <c r="G97" s="230"/>
    </row>
    <row r="98" spans="1:7" ht="23.25" customHeight="1">
      <c r="A98" s="229" t="s">
        <v>82</v>
      </c>
      <c r="B98" s="229"/>
      <c r="C98" s="229"/>
      <c r="D98" s="229"/>
      <c r="E98" s="229"/>
      <c r="F98" s="230"/>
      <c r="G98" s="230"/>
    </row>
    <row r="99" spans="1:7" ht="24" customHeight="1">
      <c r="A99" s="229" t="s">
        <v>83</v>
      </c>
      <c r="B99" s="229"/>
      <c r="C99" s="229"/>
      <c r="D99" s="229"/>
      <c r="E99" s="229"/>
      <c r="F99" s="230"/>
      <c r="G99" s="230"/>
    </row>
    <row r="100" spans="1:7" ht="22.5" customHeight="1">
      <c r="A100" s="231" t="s">
        <v>84</v>
      </c>
      <c r="B100" s="231"/>
      <c r="C100" s="231"/>
      <c r="D100" s="231"/>
      <c r="E100" s="231"/>
      <c r="F100" s="224"/>
      <c r="G100" s="224"/>
    </row>
    <row r="101" spans="1:7" ht="26.25" customHeight="1">
      <c r="A101" s="229" t="s">
        <v>85</v>
      </c>
      <c r="B101" s="229"/>
      <c r="C101" s="229"/>
      <c r="D101" s="229"/>
      <c r="E101" s="229"/>
      <c r="F101" s="230"/>
      <c r="G101" s="230"/>
    </row>
    <row r="102" spans="1:7" ht="27.75" customHeight="1">
      <c r="A102" s="229" t="s">
        <v>86</v>
      </c>
      <c r="B102" s="229"/>
      <c r="C102" s="229"/>
      <c r="D102" s="229"/>
      <c r="E102" s="229"/>
      <c r="F102" s="230"/>
      <c r="G102" s="230"/>
    </row>
    <row r="103" spans="1:7" ht="26.25" customHeight="1">
      <c r="A103" s="229" t="s">
        <v>106</v>
      </c>
      <c r="B103" s="229"/>
      <c r="C103" s="229"/>
      <c r="D103" s="229"/>
      <c r="E103" s="229"/>
      <c r="F103" s="230"/>
      <c r="G103" s="230"/>
    </row>
    <row r="104" spans="1:7" ht="22.5" customHeight="1">
      <c r="A104" s="229" t="s">
        <v>107</v>
      </c>
      <c r="B104" s="229"/>
      <c r="C104" s="229"/>
      <c r="D104" s="229"/>
      <c r="E104" s="229"/>
      <c r="F104" s="230"/>
      <c r="G104" s="230"/>
    </row>
    <row r="105" spans="1:7" ht="23.25" customHeight="1">
      <c r="A105" s="229" t="s">
        <v>108</v>
      </c>
      <c r="B105" s="229"/>
      <c r="C105" s="229"/>
      <c r="D105" s="229"/>
      <c r="E105" s="229"/>
      <c r="F105" s="230"/>
      <c r="G105" s="230"/>
    </row>
    <row r="106" spans="1:7" ht="24.75" customHeight="1">
      <c r="A106" s="229" t="s">
        <v>109</v>
      </c>
      <c r="B106" s="229"/>
      <c r="C106" s="229"/>
      <c r="D106" s="229"/>
      <c r="E106" s="229"/>
      <c r="F106" s="230"/>
      <c r="G106" s="230"/>
    </row>
    <row r="107" spans="1:7" ht="19.5" customHeight="1">
      <c r="A107" s="229" t="s">
        <v>110</v>
      </c>
      <c r="B107" s="229"/>
      <c r="C107" s="229"/>
      <c r="D107" s="229"/>
      <c r="E107" s="229"/>
      <c r="F107" s="230"/>
      <c r="G107" s="230"/>
    </row>
    <row r="108" spans="1:7" ht="19.5" customHeight="1">
      <c r="A108" s="229" t="s">
        <v>111</v>
      </c>
      <c r="B108" s="229"/>
      <c r="C108" s="229"/>
      <c r="D108" s="229"/>
      <c r="E108" s="229"/>
      <c r="F108" s="230"/>
      <c r="G108" s="230"/>
    </row>
    <row r="109" spans="1:7" ht="19.5" customHeight="1">
      <c r="A109" s="229" t="s">
        <v>112</v>
      </c>
      <c r="B109" s="229"/>
      <c r="C109" s="229"/>
      <c r="D109" s="229"/>
      <c r="E109" s="229"/>
      <c r="F109" s="230"/>
      <c r="G109" s="230"/>
    </row>
    <row r="110" spans="1:7" ht="19.5" customHeight="1">
      <c r="A110" s="229" t="s">
        <v>113</v>
      </c>
      <c r="B110" s="229"/>
      <c r="C110" s="229"/>
      <c r="D110" s="229"/>
      <c r="E110" s="229"/>
      <c r="F110" s="230"/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v>28213</v>
      </c>
      <c r="F115" s="36">
        <v>28213</v>
      </c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E118+E119+E120+E125</f>
        <v>16062412</v>
      </c>
      <c r="F116" s="36">
        <f>E116</f>
        <v>16062412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/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v>15754800</v>
      </c>
      <c r="F118" s="36">
        <f aca="true" t="shared" si="0" ref="F118:F158">E118</f>
        <v>15754800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/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f>E122+E123</f>
        <v>40000</v>
      </c>
      <c r="F120" s="36">
        <f t="shared" si="0"/>
        <v>40000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>
        <v>40000</v>
      </c>
      <c r="F122" s="36">
        <f t="shared" si="0"/>
        <v>40000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f>E126+E127</f>
        <v>267612</v>
      </c>
      <c r="F125" s="36">
        <f t="shared" si="0"/>
        <v>267612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7"/>
      <c r="F126" s="36"/>
      <c r="G126" s="37"/>
    </row>
    <row r="127" spans="1:7" ht="18" customHeight="1">
      <c r="A127" s="239" t="s">
        <v>175</v>
      </c>
      <c r="B127" s="240"/>
      <c r="C127" s="241"/>
      <c r="D127" s="9"/>
      <c r="E127" s="36">
        <v>267612</v>
      </c>
      <c r="F127" s="36">
        <v>268120</v>
      </c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/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8">
        <f>E132+E137+E148+E152+E153</f>
        <v>14547411</v>
      </c>
      <c r="F130" s="36">
        <f t="shared" si="0"/>
        <v>14547411</v>
      </c>
      <c r="G130" s="38"/>
    </row>
    <row r="131" spans="1:7" ht="14.25" customHeight="1">
      <c r="A131" s="236" t="s">
        <v>6</v>
      </c>
      <c r="B131" s="236"/>
      <c r="C131" s="236"/>
      <c r="D131" s="9"/>
      <c r="E131" s="36"/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E134+E135+E136</f>
        <v>11462959</v>
      </c>
      <c r="F132" s="36">
        <f t="shared" si="0"/>
        <v>11462959</v>
      </c>
      <c r="G132" s="36"/>
    </row>
    <row r="133" spans="1:7" ht="16.5" customHeight="1">
      <c r="A133" s="237" t="s">
        <v>1</v>
      </c>
      <c r="B133" s="238"/>
      <c r="C133" s="238"/>
      <c r="D133" s="19"/>
      <c r="E133" s="39"/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v>8752700</v>
      </c>
      <c r="F134" s="36">
        <f t="shared" si="0"/>
        <v>8752700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v>67000</v>
      </c>
      <c r="F135" s="36">
        <f t="shared" si="0"/>
        <v>67000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v>2643259</v>
      </c>
      <c r="F136" s="36">
        <f t="shared" si="0"/>
        <v>2643259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E139+E140+E141+E142+E143+E144</f>
        <v>2894160</v>
      </c>
      <c r="F137" s="36">
        <f t="shared" si="0"/>
        <v>2894160</v>
      </c>
      <c r="G137" s="36"/>
    </row>
    <row r="138" spans="1:7" ht="16.5" customHeight="1">
      <c r="A138" s="237" t="s">
        <v>1</v>
      </c>
      <c r="B138" s="238"/>
      <c r="C138" s="238"/>
      <c r="D138" s="17"/>
      <c r="E138" s="36"/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v>69600</v>
      </c>
      <c r="F139" s="36">
        <f t="shared" si="0"/>
        <v>69600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v>118400</v>
      </c>
      <c r="F140" s="36">
        <f t="shared" si="0"/>
        <v>118400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f>1660100-55114</f>
        <v>1604986</v>
      </c>
      <c r="F141" s="36">
        <f t="shared" si="0"/>
        <v>1604986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/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f>532600-50800</f>
        <v>481800</v>
      </c>
      <c r="F143" s="36">
        <f t="shared" si="0"/>
        <v>481800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f>2056674-736300-701000</f>
        <v>619374</v>
      </c>
      <c r="F144" s="36">
        <f t="shared" si="0"/>
        <v>619374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/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/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/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/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/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v>138000</v>
      </c>
      <c r="F152" s="36">
        <f t="shared" si="0"/>
        <v>138000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E155+E158</f>
        <v>52292</v>
      </c>
      <c r="F153" s="36">
        <f t="shared" si="0"/>
        <v>52292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/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/>
      <c r="F155" s="36">
        <f t="shared" si="0"/>
        <v>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7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7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v>52292</v>
      </c>
      <c r="F158" s="36">
        <f t="shared" si="0"/>
        <v>52292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180</v>
      </c>
      <c r="B166" s="232"/>
      <c r="C166" s="232"/>
      <c r="D166" s="232"/>
      <c r="E166" s="11"/>
      <c r="F166" s="233" t="s">
        <v>164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25.5" customHeight="1">
      <c r="A168" s="232"/>
      <c r="B168" s="232"/>
      <c r="C168" s="232"/>
      <c r="D168" s="232"/>
      <c r="E168" s="11"/>
      <c r="F168" s="11"/>
      <c r="G168" s="11"/>
    </row>
    <row r="169" spans="1:7" ht="18.7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183</v>
      </c>
      <c r="B170" s="232"/>
      <c r="C170" s="232"/>
      <c r="D170" s="232"/>
      <c r="E170" s="22"/>
      <c r="F170" s="233" t="s">
        <v>159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33" customHeight="1">
      <c r="A172" s="232" t="s">
        <v>181</v>
      </c>
      <c r="B172" s="232"/>
      <c r="C172" s="232"/>
      <c r="D172" s="232"/>
      <c r="E172" s="22"/>
      <c r="F172" s="233" t="s">
        <v>160</v>
      </c>
      <c r="G172" s="233"/>
    </row>
    <row r="173" spans="1:7" ht="30" customHeight="1">
      <c r="A173" s="232" t="s">
        <v>161</v>
      </c>
      <c r="B173" s="232"/>
      <c r="E173" s="15" t="s">
        <v>11</v>
      </c>
      <c r="F173" s="235" t="s">
        <v>10</v>
      </c>
      <c r="G173" s="235"/>
    </row>
    <row r="177" spans="1:3" ht="15" customHeight="1">
      <c r="A177" s="234" t="s">
        <v>187</v>
      </c>
      <c r="B177" s="234"/>
      <c r="C177" s="234"/>
    </row>
  </sheetData>
  <sheetProtection/>
  <mergeCells count="239">
    <mergeCell ref="A168:D168"/>
    <mergeCell ref="A177:C177"/>
    <mergeCell ref="F171:G171"/>
    <mergeCell ref="A172:D172"/>
    <mergeCell ref="F172:G172"/>
    <mergeCell ref="A173:B173"/>
    <mergeCell ref="F173:G173"/>
    <mergeCell ref="A154:C154"/>
    <mergeCell ref="A155:C155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2:C152"/>
    <mergeCell ref="A153:C153"/>
    <mergeCell ref="A150:C150"/>
    <mergeCell ref="A151:C151"/>
    <mergeCell ref="A144:C144"/>
    <mergeCell ref="A145:C145"/>
    <mergeCell ref="A162:C162"/>
    <mergeCell ref="A163:C163"/>
    <mergeCell ref="A158:C158"/>
    <mergeCell ref="A159:C159"/>
    <mergeCell ref="A160:C160"/>
    <mergeCell ref="A161:C161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2:G112"/>
    <mergeCell ref="A113:C114"/>
    <mergeCell ref="D113:D114"/>
    <mergeCell ref="E113:E114"/>
    <mergeCell ref="F113:G113"/>
    <mergeCell ref="A108:E108"/>
    <mergeCell ref="F108:G108"/>
    <mergeCell ref="A110:E110"/>
    <mergeCell ref="F110:G110"/>
    <mergeCell ref="A102:E102"/>
    <mergeCell ref="F102:G102"/>
    <mergeCell ref="A103:E103"/>
    <mergeCell ref="F103:G103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96:E96"/>
    <mergeCell ref="F96:G96"/>
    <mergeCell ref="A94:E94"/>
    <mergeCell ref="F94:G94"/>
    <mergeCell ref="A95:E95"/>
    <mergeCell ref="F95:G95"/>
    <mergeCell ref="A101:E101"/>
    <mergeCell ref="F101:G101"/>
    <mergeCell ref="A98:E98"/>
    <mergeCell ref="F98:G98"/>
    <mergeCell ref="A99:E99"/>
    <mergeCell ref="F99:G99"/>
    <mergeCell ref="A100:E100"/>
    <mergeCell ref="F100:G100"/>
    <mergeCell ref="A97:E97"/>
    <mergeCell ref="F97:G97"/>
    <mergeCell ref="A89:E89"/>
    <mergeCell ref="F89:G89"/>
    <mergeCell ref="A93:E93"/>
    <mergeCell ref="F93:G93"/>
    <mergeCell ref="A90:E90"/>
    <mergeCell ref="F90:G90"/>
    <mergeCell ref="A91:E91"/>
    <mergeCell ref="F91:G91"/>
    <mergeCell ref="A92:E92"/>
    <mergeCell ref="F92:G92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2:E82"/>
    <mergeCell ref="F82:G82"/>
    <mergeCell ref="A83:E83"/>
    <mergeCell ref="F83:G83"/>
    <mergeCell ref="A80:E80"/>
    <mergeCell ref="F80:G80"/>
    <mergeCell ref="A81:E81"/>
    <mergeCell ref="F81:G81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2:E62"/>
    <mergeCell ref="F62:G62"/>
    <mergeCell ref="A63:E63"/>
    <mergeCell ref="F63:G63"/>
    <mergeCell ref="A67:E67"/>
    <mergeCell ref="F67:G67"/>
    <mergeCell ref="A64:E64"/>
    <mergeCell ref="F64:G64"/>
    <mergeCell ref="A66:E66"/>
    <mergeCell ref="F66:G66"/>
    <mergeCell ref="A65:E65"/>
    <mergeCell ref="F65:G65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A51:E51"/>
    <mergeCell ref="A49:E49"/>
    <mergeCell ref="F49:G49"/>
    <mergeCell ref="F51:G51"/>
    <mergeCell ref="A50:E50"/>
    <mergeCell ref="F50:G50"/>
    <mergeCell ref="F46:G46"/>
    <mergeCell ref="A47:E47"/>
    <mergeCell ref="F47:G47"/>
    <mergeCell ref="A48:E48"/>
    <mergeCell ref="F48:G48"/>
    <mergeCell ref="A46:E46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47" right="0.2" top="0.38" bottom="0.37" header="0.22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44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13.5" customHeight="1">
      <c r="E2" s="235"/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186</v>
      </c>
      <c r="B13" s="220"/>
      <c r="C13" s="220"/>
      <c r="D13" s="220"/>
      <c r="E13" s="220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166</v>
      </c>
      <c r="E16" s="219"/>
      <c r="F16" s="6" t="s">
        <v>87</v>
      </c>
      <c r="G16" s="40" t="s">
        <v>167</v>
      </c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>
        <v>5603017902</v>
      </c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 t="s">
        <v>168</v>
      </c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152</v>
      </c>
      <c r="B32" s="232"/>
      <c r="C32" s="232"/>
      <c r="D32" s="232"/>
      <c r="E32" s="232"/>
      <c r="F32" s="232"/>
      <c r="G32" s="232"/>
    </row>
    <row r="33" spans="1:7" ht="30.75" customHeight="1">
      <c r="A33" s="232" t="s">
        <v>153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165</v>
      </c>
      <c r="B35" s="232"/>
      <c r="C35" s="232"/>
      <c r="D35" s="232"/>
      <c r="E35" s="232"/>
      <c r="F35" s="232"/>
      <c r="G35" s="232"/>
    </row>
    <row r="36" spans="1:7" ht="49.5" customHeight="1">
      <c r="A36" s="232" t="s">
        <v>154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92540358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30"/>
      <c r="G40" s="230"/>
    </row>
    <row r="41" spans="1:7" ht="36.75" customHeight="1">
      <c r="A41" s="229" t="s">
        <v>120</v>
      </c>
      <c r="B41" s="229"/>
      <c r="C41" s="229"/>
      <c r="D41" s="229"/>
      <c r="E41" s="229"/>
      <c r="F41" s="230">
        <v>88828094</v>
      </c>
      <c r="G41" s="230"/>
    </row>
    <row r="42" spans="1:7" ht="18.75" customHeight="1">
      <c r="A42" s="229" t="s">
        <v>2</v>
      </c>
      <c r="B42" s="229"/>
      <c r="C42" s="229"/>
      <c r="D42" s="229"/>
      <c r="E42" s="229"/>
      <c r="F42" s="230"/>
      <c r="G42" s="230"/>
    </row>
    <row r="43" spans="1:7" ht="45.75" customHeight="1">
      <c r="A43" s="229" t="s">
        <v>121</v>
      </c>
      <c r="B43" s="229"/>
      <c r="C43" s="229"/>
      <c r="D43" s="229"/>
      <c r="E43" s="229"/>
      <c r="F43" s="230">
        <f>F41</f>
        <v>88828094</v>
      </c>
      <c r="G43" s="230"/>
    </row>
    <row r="44" spans="1:7" ht="39" customHeight="1">
      <c r="A44" s="229" t="s">
        <v>146</v>
      </c>
      <c r="B44" s="229"/>
      <c r="C44" s="229"/>
      <c r="D44" s="229"/>
      <c r="E44" s="229"/>
      <c r="F44" s="217"/>
      <c r="G44" s="218"/>
    </row>
    <row r="45" spans="1:7" ht="49.5" customHeight="1">
      <c r="A45" s="229" t="s">
        <v>141</v>
      </c>
      <c r="B45" s="229"/>
      <c r="C45" s="229"/>
      <c r="D45" s="229"/>
      <c r="E45" s="229"/>
      <c r="F45" s="230"/>
      <c r="G45" s="230"/>
    </row>
    <row r="46" spans="1:7" ht="23.25" customHeight="1">
      <c r="A46" s="229" t="s">
        <v>122</v>
      </c>
      <c r="B46" s="229"/>
      <c r="C46" s="229"/>
      <c r="D46" s="229"/>
      <c r="E46" s="229"/>
      <c r="F46" s="230">
        <v>26921737</v>
      </c>
      <c r="G46" s="230"/>
    </row>
    <row r="47" spans="1:7" ht="30.75" customHeight="1">
      <c r="A47" s="229" t="s">
        <v>123</v>
      </c>
      <c r="B47" s="229"/>
      <c r="C47" s="229"/>
      <c r="D47" s="229"/>
      <c r="E47" s="229"/>
      <c r="F47" s="230">
        <v>3712264</v>
      </c>
      <c r="G47" s="230"/>
    </row>
    <row r="48" spans="1:7" ht="18.75" customHeight="1">
      <c r="A48" s="229" t="s">
        <v>2</v>
      </c>
      <c r="B48" s="229"/>
      <c r="C48" s="229"/>
      <c r="D48" s="229"/>
      <c r="E48" s="229"/>
      <c r="F48" s="230"/>
      <c r="G48" s="230"/>
    </row>
    <row r="49" spans="1:7" ht="19.5" customHeight="1">
      <c r="A49" s="229" t="s">
        <v>89</v>
      </c>
      <c r="B49" s="229"/>
      <c r="C49" s="229"/>
      <c r="D49" s="229"/>
      <c r="E49" s="229"/>
      <c r="F49" s="230">
        <v>3712264</v>
      </c>
      <c r="G49" s="230"/>
    </row>
    <row r="50" spans="1:7" ht="18.75" customHeight="1">
      <c r="A50" s="229" t="s">
        <v>24</v>
      </c>
      <c r="B50" s="229"/>
      <c r="C50" s="229"/>
      <c r="D50" s="229"/>
      <c r="E50" s="229"/>
      <c r="F50" s="230">
        <v>308980</v>
      </c>
      <c r="G50" s="230"/>
    </row>
    <row r="51" spans="1:7" ht="16.5" customHeight="1">
      <c r="A51" s="225" t="s">
        <v>21</v>
      </c>
      <c r="B51" s="225"/>
      <c r="C51" s="225"/>
      <c r="D51" s="225"/>
      <c r="E51" s="225"/>
      <c r="F51" s="226">
        <f>F53+F54+F66</f>
        <v>-70343.39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30"/>
      <c r="G52" s="230"/>
    </row>
    <row r="53" spans="1:7" ht="32.25" customHeight="1">
      <c r="A53" s="229" t="s">
        <v>124</v>
      </c>
      <c r="B53" s="229"/>
      <c r="C53" s="229"/>
      <c r="D53" s="229"/>
      <c r="E53" s="229"/>
      <c r="F53" s="230">
        <v>-70343.39</v>
      </c>
      <c r="G53" s="230"/>
    </row>
    <row r="54" spans="1:7" ht="32.25" customHeight="1">
      <c r="A54" s="229" t="s">
        <v>125</v>
      </c>
      <c r="B54" s="229"/>
      <c r="C54" s="229"/>
      <c r="D54" s="229"/>
      <c r="E54" s="229"/>
      <c r="F54" s="230">
        <v>0</v>
      </c>
      <c r="G54" s="230"/>
    </row>
    <row r="55" spans="1:7" ht="18.75" customHeight="1">
      <c r="A55" s="229" t="s">
        <v>2</v>
      </c>
      <c r="B55" s="229"/>
      <c r="C55" s="229"/>
      <c r="D55" s="229"/>
      <c r="E55" s="229"/>
      <c r="F55" s="230"/>
      <c r="G55" s="230"/>
    </row>
    <row r="56" spans="1:7" ht="22.5" customHeight="1">
      <c r="A56" s="229" t="s">
        <v>54</v>
      </c>
      <c r="B56" s="229"/>
      <c r="C56" s="229"/>
      <c r="D56" s="229"/>
      <c r="E56" s="229"/>
      <c r="F56" s="230"/>
      <c r="G56" s="230"/>
    </row>
    <row r="57" spans="1:7" ht="24.75" customHeight="1">
      <c r="A57" s="229" t="s">
        <v>55</v>
      </c>
      <c r="B57" s="229"/>
      <c r="C57" s="229"/>
      <c r="D57" s="229"/>
      <c r="E57" s="229"/>
      <c r="F57" s="230"/>
      <c r="G57" s="230"/>
    </row>
    <row r="58" spans="1:7" ht="20.25" customHeight="1">
      <c r="A58" s="229" t="s">
        <v>56</v>
      </c>
      <c r="B58" s="229"/>
      <c r="C58" s="229"/>
      <c r="D58" s="229"/>
      <c r="E58" s="229"/>
      <c r="F58" s="230"/>
      <c r="G58" s="230"/>
    </row>
    <row r="59" spans="1:7" ht="20.25" customHeight="1">
      <c r="A59" s="229" t="s">
        <v>57</v>
      </c>
      <c r="B59" s="229"/>
      <c r="C59" s="229"/>
      <c r="D59" s="229"/>
      <c r="E59" s="229"/>
      <c r="F59" s="230"/>
      <c r="G59" s="230"/>
    </row>
    <row r="60" spans="1:7" ht="20.25" customHeight="1">
      <c r="A60" s="229" t="s">
        <v>58</v>
      </c>
      <c r="B60" s="229"/>
      <c r="C60" s="229"/>
      <c r="D60" s="229"/>
      <c r="E60" s="229"/>
      <c r="F60" s="230"/>
      <c r="G60" s="230"/>
    </row>
    <row r="61" spans="1:7" ht="19.5" customHeight="1">
      <c r="A61" s="229" t="s">
        <v>59</v>
      </c>
      <c r="B61" s="229"/>
      <c r="C61" s="229"/>
      <c r="D61" s="229"/>
      <c r="E61" s="229"/>
      <c r="F61" s="230"/>
      <c r="G61" s="230"/>
    </row>
    <row r="62" spans="1:7" ht="18" customHeight="1">
      <c r="A62" s="229" t="s">
        <v>60</v>
      </c>
      <c r="B62" s="229"/>
      <c r="C62" s="229"/>
      <c r="D62" s="229"/>
      <c r="E62" s="229"/>
      <c r="F62" s="230"/>
      <c r="G62" s="230"/>
    </row>
    <row r="63" spans="1:7" ht="19.5" customHeight="1">
      <c r="A63" s="229" t="s">
        <v>61</v>
      </c>
      <c r="B63" s="229"/>
      <c r="C63" s="229"/>
      <c r="D63" s="229"/>
      <c r="E63" s="229"/>
      <c r="F63" s="230"/>
      <c r="G63" s="230"/>
    </row>
    <row r="64" spans="1:7" ht="18.75" customHeight="1">
      <c r="A64" s="229" t="s">
        <v>62</v>
      </c>
      <c r="B64" s="229"/>
      <c r="C64" s="229"/>
      <c r="D64" s="229"/>
      <c r="E64" s="229"/>
      <c r="F64" s="230"/>
      <c r="G64" s="230"/>
    </row>
    <row r="65" spans="1:7" ht="19.5" customHeight="1">
      <c r="A65" s="229" t="s">
        <v>63</v>
      </c>
      <c r="B65" s="229"/>
      <c r="C65" s="229"/>
      <c r="D65" s="229"/>
      <c r="E65" s="229"/>
      <c r="F65" s="230"/>
      <c r="G65" s="230"/>
    </row>
    <row r="66" spans="1:7" ht="33" customHeight="1">
      <c r="A66" s="237" t="s">
        <v>70</v>
      </c>
      <c r="B66" s="238"/>
      <c r="C66" s="238"/>
      <c r="D66" s="238"/>
      <c r="E66" s="216"/>
      <c r="F66" s="230">
        <f>F76</f>
        <v>0</v>
      </c>
      <c r="G66" s="230"/>
    </row>
    <row r="67" spans="1:7" ht="22.5" customHeight="1">
      <c r="A67" s="229" t="s">
        <v>2</v>
      </c>
      <c r="B67" s="229"/>
      <c r="C67" s="229"/>
      <c r="D67" s="229"/>
      <c r="E67" s="229"/>
      <c r="F67" s="230"/>
      <c r="G67" s="230"/>
    </row>
    <row r="68" spans="1:7" ht="19.5" customHeight="1">
      <c r="A68" s="229" t="s">
        <v>71</v>
      </c>
      <c r="B68" s="229"/>
      <c r="C68" s="229"/>
      <c r="D68" s="229"/>
      <c r="E68" s="229"/>
      <c r="F68" s="230"/>
      <c r="G68" s="230"/>
    </row>
    <row r="69" spans="1:7" ht="21" customHeight="1">
      <c r="A69" s="231" t="s">
        <v>72</v>
      </c>
      <c r="B69" s="231"/>
      <c r="C69" s="231"/>
      <c r="D69" s="231"/>
      <c r="E69" s="231"/>
      <c r="F69" s="224"/>
      <c r="G69" s="224"/>
    </row>
    <row r="70" spans="1:7" ht="18.75" customHeight="1">
      <c r="A70" s="229" t="s">
        <v>73</v>
      </c>
      <c r="B70" s="229"/>
      <c r="C70" s="229"/>
      <c r="D70" s="229"/>
      <c r="E70" s="229"/>
      <c r="F70" s="230"/>
      <c r="G70" s="230"/>
    </row>
    <row r="71" spans="1:7" ht="23.25" customHeight="1">
      <c r="A71" s="229" t="s">
        <v>74</v>
      </c>
      <c r="B71" s="229"/>
      <c r="C71" s="229"/>
      <c r="D71" s="229"/>
      <c r="E71" s="229"/>
      <c r="F71" s="230"/>
      <c r="G71" s="230"/>
    </row>
    <row r="72" spans="1:7" ht="26.25" customHeight="1">
      <c r="A72" s="229" t="s">
        <v>75</v>
      </c>
      <c r="B72" s="229"/>
      <c r="C72" s="229"/>
      <c r="D72" s="229"/>
      <c r="E72" s="229"/>
      <c r="F72" s="230"/>
      <c r="G72" s="230"/>
    </row>
    <row r="73" spans="1:7" ht="24.75" customHeight="1">
      <c r="A73" s="229" t="s">
        <v>76</v>
      </c>
      <c r="B73" s="229"/>
      <c r="C73" s="229"/>
      <c r="D73" s="229"/>
      <c r="E73" s="229"/>
      <c r="F73" s="230"/>
      <c r="G73" s="230"/>
    </row>
    <row r="74" spans="1:7" ht="21.75" customHeight="1">
      <c r="A74" s="229" t="s">
        <v>77</v>
      </c>
      <c r="B74" s="229"/>
      <c r="C74" s="229"/>
      <c r="D74" s="229"/>
      <c r="E74" s="229"/>
      <c r="F74" s="230"/>
      <c r="G74" s="230"/>
    </row>
    <row r="75" spans="1:7" ht="21.75" customHeight="1">
      <c r="A75" s="229" t="s">
        <v>78</v>
      </c>
      <c r="B75" s="229"/>
      <c r="C75" s="229"/>
      <c r="D75" s="229"/>
      <c r="E75" s="229"/>
      <c r="F75" s="230"/>
      <c r="G75" s="230"/>
    </row>
    <row r="76" spans="1:7" ht="25.5" customHeight="1">
      <c r="A76" s="229" t="s">
        <v>79</v>
      </c>
      <c r="B76" s="229"/>
      <c r="C76" s="229"/>
      <c r="D76" s="229"/>
      <c r="E76" s="229"/>
      <c r="F76" s="230"/>
      <c r="G76" s="230"/>
    </row>
    <row r="77" spans="1:7" ht="21.75" customHeight="1">
      <c r="A77" s="229" t="s">
        <v>80</v>
      </c>
      <c r="B77" s="229"/>
      <c r="C77" s="229"/>
      <c r="D77" s="229"/>
      <c r="E77" s="229"/>
      <c r="F77" s="230"/>
      <c r="G77" s="230"/>
    </row>
    <row r="78" spans="1:7" ht="23.25" customHeight="1">
      <c r="A78" s="225" t="s">
        <v>22</v>
      </c>
      <c r="B78" s="225"/>
      <c r="C78" s="225"/>
      <c r="D78" s="225"/>
      <c r="E78" s="225"/>
      <c r="F78" s="226">
        <f>F80+F81</f>
        <v>0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30"/>
      <c r="G79" s="230"/>
    </row>
    <row r="80" spans="1:7" ht="25.5" customHeight="1">
      <c r="A80" s="229" t="s">
        <v>25</v>
      </c>
      <c r="B80" s="229"/>
      <c r="C80" s="229"/>
      <c r="D80" s="229"/>
      <c r="E80" s="229"/>
      <c r="F80" s="230"/>
      <c r="G80" s="230"/>
    </row>
    <row r="81" spans="1:7" ht="30.75" customHeight="1">
      <c r="A81" s="229" t="s">
        <v>126</v>
      </c>
      <c r="B81" s="229"/>
      <c r="C81" s="229"/>
      <c r="D81" s="229"/>
      <c r="E81" s="229"/>
      <c r="F81" s="230"/>
      <c r="G81" s="230"/>
    </row>
    <row r="82" spans="1:7" ht="19.5" customHeight="1">
      <c r="A82" s="229" t="s">
        <v>2</v>
      </c>
      <c r="B82" s="229"/>
      <c r="C82" s="229"/>
      <c r="D82" s="229"/>
      <c r="E82" s="229"/>
      <c r="F82" s="230"/>
      <c r="G82" s="230"/>
    </row>
    <row r="83" spans="1:7" ht="25.5" customHeight="1">
      <c r="A83" s="229" t="s">
        <v>64</v>
      </c>
      <c r="B83" s="229"/>
      <c r="C83" s="229"/>
      <c r="D83" s="229"/>
      <c r="E83" s="229"/>
      <c r="F83" s="230"/>
      <c r="G83" s="230"/>
    </row>
    <row r="84" spans="1:7" ht="24" customHeight="1">
      <c r="A84" s="229" t="s">
        <v>65</v>
      </c>
      <c r="B84" s="229"/>
      <c r="C84" s="229"/>
      <c r="D84" s="229"/>
      <c r="E84" s="229"/>
      <c r="F84" s="230"/>
      <c r="G84" s="230"/>
    </row>
    <row r="85" spans="1:7" ht="27" customHeight="1">
      <c r="A85" s="229" t="s">
        <v>66</v>
      </c>
      <c r="B85" s="229"/>
      <c r="C85" s="229"/>
      <c r="D85" s="229"/>
      <c r="E85" s="229"/>
      <c r="F85" s="230"/>
      <c r="G85" s="230"/>
    </row>
    <row r="86" spans="1:7" ht="30" customHeight="1">
      <c r="A86" s="229" t="s">
        <v>67</v>
      </c>
      <c r="B86" s="229"/>
      <c r="C86" s="229"/>
      <c r="D86" s="229"/>
      <c r="E86" s="229"/>
      <c r="F86" s="230"/>
      <c r="G86" s="230"/>
    </row>
    <row r="87" spans="1:7" ht="21" customHeight="1">
      <c r="A87" s="229" t="s">
        <v>68</v>
      </c>
      <c r="B87" s="229"/>
      <c r="C87" s="229"/>
      <c r="D87" s="229"/>
      <c r="E87" s="229"/>
      <c r="F87" s="230"/>
      <c r="G87" s="230"/>
    </row>
    <row r="88" spans="1:7" ht="26.25" customHeight="1">
      <c r="A88" s="229" t="s">
        <v>98</v>
      </c>
      <c r="B88" s="229"/>
      <c r="C88" s="229"/>
      <c r="D88" s="229"/>
      <c r="E88" s="229"/>
      <c r="F88" s="230"/>
      <c r="G88" s="230"/>
    </row>
    <row r="89" spans="1:7" ht="26.25" customHeight="1">
      <c r="A89" s="229" t="s">
        <v>99</v>
      </c>
      <c r="B89" s="229"/>
      <c r="C89" s="229"/>
      <c r="D89" s="229"/>
      <c r="E89" s="229"/>
      <c r="F89" s="230"/>
      <c r="G89" s="230"/>
    </row>
    <row r="90" spans="1:7" ht="27" customHeight="1">
      <c r="A90" s="229" t="s">
        <v>100</v>
      </c>
      <c r="B90" s="229"/>
      <c r="C90" s="229"/>
      <c r="D90" s="229"/>
      <c r="E90" s="229"/>
      <c r="F90" s="230"/>
      <c r="G90" s="230"/>
    </row>
    <row r="91" spans="1:7" ht="24" customHeight="1">
      <c r="A91" s="229" t="s">
        <v>101</v>
      </c>
      <c r="B91" s="229"/>
      <c r="C91" s="229"/>
      <c r="D91" s="229"/>
      <c r="E91" s="229"/>
      <c r="F91" s="230"/>
      <c r="G91" s="230"/>
    </row>
    <row r="92" spans="1:7" ht="28.5" customHeight="1">
      <c r="A92" s="229" t="s">
        <v>102</v>
      </c>
      <c r="B92" s="229"/>
      <c r="C92" s="229"/>
      <c r="D92" s="229"/>
      <c r="E92" s="229"/>
      <c r="F92" s="230"/>
      <c r="G92" s="230"/>
    </row>
    <row r="93" spans="1:7" ht="29.25" customHeight="1">
      <c r="A93" s="229" t="s">
        <v>103</v>
      </c>
      <c r="B93" s="229"/>
      <c r="C93" s="229"/>
      <c r="D93" s="229"/>
      <c r="E93" s="229"/>
      <c r="F93" s="230"/>
      <c r="G93" s="230"/>
    </row>
    <row r="94" spans="1:7" ht="26.25" customHeight="1">
      <c r="A94" s="229" t="s">
        <v>104</v>
      </c>
      <c r="B94" s="229"/>
      <c r="C94" s="229"/>
      <c r="D94" s="229"/>
      <c r="E94" s="229"/>
      <c r="F94" s="230"/>
      <c r="G94" s="230"/>
    </row>
    <row r="95" spans="1:7" ht="25.5" customHeight="1">
      <c r="A95" s="229" t="s">
        <v>105</v>
      </c>
      <c r="B95" s="229"/>
      <c r="C95" s="229"/>
      <c r="D95" s="229"/>
      <c r="E95" s="229"/>
      <c r="F95" s="230"/>
      <c r="G95" s="230"/>
    </row>
    <row r="96" spans="1:7" ht="54" customHeight="1">
      <c r="A96" s="229" t="s">
        <v>81</v>
      </c>
      <c r="B96" s="229"/>
      <c r="C96" s="229"/>
      <c r="D96" s="229"/>
      <c r="E96" s="229"/>
      <c r="F96" s="230"/>
      <c r="G96" s="230"/>
    </row>
    <row r="97" spans="1:7" ht="19.5" customHeight="1">
      <c r="A97" s="229" t="s">
        <v>2</v>
      </c>
      <c r="B97" s="229"/>
      <c r="C97" s="229"/>
      <c r="D97" s="229"/>
      <c r="E97" s="229"/>
      <c r="F97" s="230"/>
      <c r="G97" s="230"/>
    </row>
    <row r="98" spans="1:7" ht="23.25" customHeight="1">
      <c r="A98" s="229" t="s">
        <v>82</v>
      </c>
      <c r="B98" s="229"/>
      <c r="C98" s="229"/>
      <c r="D98" s="229"/>
      <c r="E98" s="229"/>
      <c r="F98" s="230"/>
      <c r="G98" s="230"/>
    </row>
    <row r="99" spans="1:7" ht="24" customHeight="1">
      <c r="A99" s="229" t="s">
        <v>83</v>
      </c>
      <c r="B99" s="229"/>
      <c r="C99" s="229"/>
      <c r="D99" s="229"/>
      <c r="E99" s="229"/>
      <c r="F99" s="230"/>
      <c r="G99" s="230"/>
    </row>
    <row r="100" spans="1:7" ht="22.5" customHeight="1">
      <c r="A100" s="231" t="s">
        <v>84</v>
      </c>
      <c r="B100" s="231"/>
      <c r="C100" s="231"/>
      <c r="D100" s="231"/>
      <c r="E100" s="231"/>
      <c r="F100" s="224"/>
      <c r="G100" s="224"/>
    </row>
    <row r="101" spans="1:7" ht="26.25" customHeight="1">
      <c r="A101" s="229" t="s">
        <v>85</v>
      </c>
      <c r="B101" s="229"/>
      <c r="C101" s="229"/>
      <c r="D101" s="229"/>
      <c r="E101" s="229"/>
      <c r="F101" s="230"/>
      <c r="G101" s="230"/>
    </row>
    <row r="102" spans="1:7" ht="27.75" customHeight="1">
      <c r="A102" s="229" t="s">
        <v>86</v>
      </c>
      <c r="B102" s="229"/>
      <c r="C102" s="229"/>
      <c r="D102" s="229"/>
      <c r="E102" s="229"/>
      <c r="F102" s="230"/>
      <c r="G102" s="230"/>
    </row>
    <row r="103" spans="1:7" ht="26.25" customHeight="1">
      <c r="A103" s="229" t="s">
        <v>106</v>
      </c>
      <c r="B103" s="229"/>
      <c r="C103" s="229"/>
      <c r="D103" s="229"/>
      <c r="E103" s="229"/>
      <c r="F103" s="230"/>
      <c r="G103" s="230"/>
    </row>
    <row r="104" spans="1:7" ht="22.5" customHeight="1">
      <c r="A104" s="229" t="s">
        <v>107</v>
      </c>
      <c r="B104" s="229"/>
      <c r="C104" s="229"/>
      <c r="D104" s="229"/>
      <c r="E104" s="229"/>
      <c r="F104" s="230"/>
      <c r="G104" s="230"/>
    </row>
    <row r="105" spans="1:7" ht="23.25" customHeight="1">
      <c r="A105" s="229" t="s">
        <v>108</v>
      </c>
      <c r="B105" s="229"/>
      <c r="C105" s="229"/>
      <c r="D105" s="229"/>
      <c r="E105" s="229"/>
      <c r="F105" s="230"/>
      <c r="G105" s="230"/>
    </row>
    <row r="106" spans="1:7" ht="24.75" customHeight="1">
      <c r="A106" s="229" t="s">
        <v>109</v>
      </c>
      <c r="B106" s="229"/>
      <c r="C106" s="229"/>
      <c r="D106" s="229"/>
      <c r="E106" s="229"/>
      <c r="F106" s="230"/>
      <c r="G106" s="230"/>
    </row>
    <row r="107" spans="1:7" ht="19.5" customHeight="1">
      <c r="A107" s="229" t="s">
        <v>110</v>
      </c>
      <c r="B107" s="229"/>
      <c r="C107" s="229"/>
      <c r="D107" s="229"/>
      <c r="E107" s="229"/>
      <c r="F107" s="230"/>
      <c r="G107" s="230"/>
    </row>
    <row r="108" spans="1:7" ht="19.5" customHeight="1">
      <c r="A108" s="229" t="s">
        <v>111</v>
      </c>
      <c r="B108" s="229"/>
      <c r="C108" s="229"/>
      <c r="D108" s="229"/>
      <c r="E108" s="229"/>
      <c r="F108" s="230"/>
      <c r="G108" s="230"/>
    </row>
    <row r="109" spans="1:7" ht="19.5" customHeight="1">
      <c r="A109" s="229" t="s">
        <v>112</v>
      </c>
      <c r="B109" s="229"/>
      <c r="C109" s="229"/>
      <c r="D109" s="229"/>
      <c r="E109" s="229"/>
      <c r="F109" s="230"/>
      <c r="G109" s="230"/>
    </row>
    <row r="110" spans="1:7" ht="19.5" customHeight="1">
      <c r="A110" s="229" t="s">
        <v>113</v>
      </c>
      <c r="B110" s="229"/>
      <c r="C110" s="229"/>
      <c r="D110" s="229"/>
      <c r="E110" s="229"/>
      <c r="F110" s="230"/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v>70344</v>
      </c>
      <c r="F115" s="36"/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E118+E119+E120+E125</f>
        <v>10925619</v>
      </c>
      <c r="F116" s="36">
        <f>E116</f>
        <v>10925619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/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v>10120500</v>
      </c>
      <c r="F118" s="36">
        <f aca="true" t="shared" si="0" ref="F118:F158">E118</f>
        <v>10120500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/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f>E126+E127</f>
        <v>805119</v>
      </c>
      <c r="F125" s="36">
        <f t="shared" si="0"/>
        <v>805119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7"/>
      <c r="F126" s="36"/>
      <c r="G126" s="37"/>
    </row>
    <row r="127" spans="1:7" ht="18" customHeight="1">
      <c r="A127" s="239" t="s">
        <v>175</v>
      </c>
      <c r="B127" s="240"/>
      <c r="C127" s="241"/>
      <c r="D127" s="9"/>
      <c r="E127" s="36">
        <v>805119</v>
      </c>
      <c r="F127" s="36">
        <v>805119</v>
      </c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/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8">
        <f>E132+E137+E148+E152+E153</f>
        <v>9688757</v>
      </c>
      <c r="F130" s="36">
        <f t="shared" si="0"/>
        <v>9688757</v>
      </c>
      <c r="G130" s="38"/>
    </row>
    <row r="131" spans="1:7" ht="14.25" customHeight="1">
      <c r="A131" s="236" t="s">
        <v>6</v>
      </c>
      <c r="B131" s="236"/>
      <c r="C131" s="236"/>
      <c r="D131" s="9"/>
      <c r="E131" s="36"/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E134+E135+E136</f>
        <v>6676600</v>
      </c>
      <c r="F132" s="36">
        <f t="shared" si="0"/>
        <v>6676600</v>
      </c>
      <c r="G132" s="36"/>
    </row>
    <row r="133" spans="1:7" ht="16.5" customHeight="1">
      <c r="A133" s="237" t="s">
        <v>1</v>
      </c>
      <c r="B133" s="238"/>
      <c r="C133" s="238"/>
      <c r="D133" s="19"/>
      <c r="E133" s="39"/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v>5097800</v>
      </c>
      <c r="F134" s="36">
        <f t="shared" si="0"/>
        <v>5097800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v>39300</v>
      </c>
      <c r="F135" s="36">
        <f t="shared" si="0"/>
        <v>39300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v>1539500</v>
      </c>
      <c r="F136" s="36">
        <f t="shared" si="0"/>
        <v>1539500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E139+E140+E141+E142+E143+E144</f>
        <v>2746857</v>
      </c>
      <c r="F137" s="36">
        <f t="shared" si="0"/>
        <v>2746857</v>
      </c>
      <c r="G137" s="36"/>
    </row>
    <row r="138" spans="1:7" ht="16.5" customHeight="1">
      <c r="A138" s="237" t="s">
        <v>1</v>
      </c>
      <c r="B138" s="238"/>
      <c r="C138" s="238"/>
      <c r="D138" s="17"/>
      <c r="E138" s="36"/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v>47400</v>
      </c>
      <c r="F139" s="36">
        <f t="shared" si="0"/>
        <v>47400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v>14200</v>
      </c>
      <c r="F140" s="36">
        <f t="shared" si="0"/>
        <v>14200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f>1073700-25706</f>
        <v>1047994</v>
      </c>
      <c r="F141" s="36">
        <f t="shared" si="0"/>
        <v>1047994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/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f>697200-122400</f>
        <v>574800</v>
      </c>
      <c r="F143" s="36">
        <f t="shared" si="0"/>
        <v>574800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f>2221563-818700-340400</f>
        <v>1062463</v>
      </c>
      <c r="F144" s="36">
        <f t="shared" si="0"/>
        <v>1062463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/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/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/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/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/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v>127700</v>
      </c>
      <c r="F152" s="36">
        <f t="shared" si="0"/>
        <v>127700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E155+E158</f>
        <v>137600</v>
      </c>
      <c r="F153" s="36">
        <f t="shared" si="0"/>
        <v>137600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/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>
        <v>128000</v>
      </c>
      <c r="F155" s="36">
        <f t="shared" si="0"/>
        <v>128000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7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7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v>9600</v>
      </c>
      <c r="F158" s="36">
        <f t="shared" si="0"/>
        <v>9600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179</v>
      </c>
      <c r="B166" s="232"/>
      <c r="C166" s="232"/>
      <c r="D166" s="232"/>
      <c r="E166" s="11"/>
      <c r="F166" s="233" t="s">
        <v>169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47.25" customHeight="1">
      <c r="A168" s="232"/>
      <c r="B168" s="232"/>
      <c r="C168" s="232"/>
      <c r="D168" s="232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184</v>
      </c>
      <c r="B170" s="232"/>
      <c r="C170" s="232"/>
      <c r="D170" s="232"/>
      <c r="E170" s="22"/>
      <c r="F170" s="233" t="s">
        <v>159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33" customHeight="1">
      <c r="A172" s="232" t="s">
        <v>181</v>
      </c>
      <c r="B172" s="232"/>
      <c r="C172" s="232"/>
      <c r="D172" s="232"/>
      <c r="E172" s="22"/>
      <c r="F172" s="233" t="s">
        <v>160</v>
      </c>
      <c r="G172" s="233"/>
    </row>
    <row r="173" spans="1:7" ht="30" customHeight="1">
      <c r="A173" s="232" t="s">
        <v>161</v>
      </c>
      <c r="B173" s="232"/>
      <c r="E173" s="15" t="s">
        <v>11</v>
      </c>
      <c r="F173" s="235" t="s">
        <v>10</v>
      </c>
      <c r="G173" s="235"/>
    </row>
    <row r="177" spans="1:3" ht="15" customHeight="1">
      <c r="A177" s="234" t="s">
        <v>187</v>
      </c>
      <c r="B177" s="234"/>
      <c r="C177" s="234"/>
    </row>
  </sheetData>
  <sheetProtection/>
  <mergeCells count="239">
    <mergeCell ref="A168:D168"/>
    <mergeCell ref="A177:C177"/>
    <mergeCell ref="F171:G171"/>
    <mergeCell ref="A172:D172"/>
    <mergeCell ref="F172:G172"/>
    <mergeCell ref="A173:B173"/>
    <mergeCell ref="F173:G173"/>
    <mergeCell ref="A154:C154"/>
    <mergeCell ref="A155:C155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2:C152"/>
    <mergeCell ref="A153:C153"/>
    <mergeCell ref="A150:C150"/>
    <mergeCell ref="A151:C151"/>
    <mergeCell ref="A144:C144"/>
    <mergeCell ref="A145:C145"/>
    <mergeCell ref="A162:C162"/>
    <mergeCell ref="A163:C163"/>
    <mergeCell ref="A158:C158"/>
    <mergeCell ref="A159:C159"/>
    <mergeCell ref="A160:C160"/>
    <mergeCell ref="A161:C161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2:G112"/>
    <mergeCell ref="A113:C114"/>
    <mergeCell ref="D113:D114"/>
    <mergeCell ref="E113:E114"/>
    <mergeCell ref="F113:G113"/>
    <mergeCell ref="A108:E108"/>
    <mergeCell ref="F108:G108"/>
    <mergeCell ref="A110:E110"/>
    <mergeCell ref="F110:G110"/>
    <mergeCell ref="A102:E102"/>
    <mergeCell ref="F102:G102"/>
    <mergeCell ref="A103:E103"/>
    <mergeCell ref="F103:G103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96:E96"/>
    <mergeCell ref="F96:G96"/>
    <mergeCell ref="A94:E94"/>
    <mergeCell ref="F94:G94"/>
    <mergeCell ref="A95:E95"/>
    <mergeCell ref="F95:G95"/>
    <mergeCell ref="A101:E101"/>
    <mergeCell ref="F101:G101"/>
    <mergeCell ref="A98:E98"/>
    <mergeCell ref="F98:G98"/>
    <mergeCell ref="A99:E99"/>
    <mergeCell ref="F99:G99"/>
    <mergeCell ref="A100:E100"/>
    <mergeCell ref="F100:G100"/>
    <mergeCell ref="A97:E97"/>
    <mergeCell ref="F97:G97"/>
    <mergeCell ref="A89:E89"/>
    <mergeCell ref="F89:G89"/>
    <mergeCell ref="A93:E93"/>
    <mergeCell ref="F93:G93"/>
    <mergeCell ref="A90:E90"/>
    <mergeCell ref="F90:G90"/>
    <mergeCell ref="A91:E91"/>
    <mergeCell ref="F91:G91"/>
    <mergeCell ref="A92:E92"/>
    <mergeCell ref="F92:G92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2:E82"/>
    <mergeCell ref="F82:G82"/>
    <mergeCell ref="A83:E83"/>
    <mergeCell ref="F83:G83"/>
    <mergeCell ref="A80:E80"/>
    <mergeCell ref="F80:G80"/>
    <mergeCell ref="A81:E81"/>
    <mergeCell ref="F81:G81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2:E62"/>
    <mergeCell ref="F62:G62"/>
    <mergeCell ref="A63:E63"/>
    <mergeCell ref="F63:G63"/>
    <mergeCell ref="A67:E67"/>
    <mergeCell ref="F67:G67"/>
    <mergeCell ref="A64:E64"/>
    <mergeCell ref="F64:G64"/>
    <mergeCell ref="A66:E66"/>
    <mergeCell ref="F66:G66"/>
    <mergeCell ref="A65:E65"/>
    <mergeCell ref="F65:G65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A51:E51"/>
    <mergeCell ref="A49:E49"/>
    <mergeCell ref="F49:G49"/>
    <mergeCell ref="F51:G51"/>
    <mergeCell ref="A50:E50"/>
    <mergeCell ref="F50:G50"/>
    <mergeCell ref="F46:G46"/>
    <mergeCell ref="A47:E47"/>
    <mergeCell ref="F47:G47"/>
    <mergeCell ref="A48:E48"/>
    <mergeCell ref="F48:G48"/>
    <mergeCell ref="A46:E46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24" right="0.2" top="0.43" bottom="0.38" header="0.25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9"/>
  <sheetViews>
    <sheetView tabSelected="1" view="pageLayout" zoomScale="90" zoomScaleNormal="90" zoomScalePageLayoutView="90" workbookViewId="0" topLeftCell="A197">
      <selection activeCell="A11" sqref="A11"/>
    </sheetView>
  </sheetViews>
  <sheetFormatPr defaultColWidth="9.00390625" defaultRowHeight="12.75"/>
  <cols>
    <col min="1" max="1" width="9.25390625" style="2" customWidth="1"/>
    <col min="2" max="2" width="8.375" style="2" customWidth="1"/>
    <col min="3" max="3" width="10.375" style="2" customWidth="1"/>
    <col min="4" max="4" width="9.625" style="3" customWidth="1"/>
    <col min="5" max="5" width="9.625" style="3" hidden="1" customWidth="1"/>
    <col min="6" max="6" width="11.75390625" style="2" customWidth="1"/>
    <col min="7" max="7" width="9.75390625" style="2" customWidth="1"/>
    <col min="8" max="8" width="10.75390625" style="2" customWidth="1"/>
    <col min="9" max="9" width="10.875" style="2" customWidth="1"/>
    <col min="10" max="10" width="9.75390625" style="2" customWidth="1"/>
    <col min="11" max="12" width="10.75390625" style="2" customWidth="1"/>
    <col min="13" max="13" width="9.75390625" style="2" customWidth="1"/>
    <col min="14" max="15" width="10.875" style="2" customWidth="1"/>
    <col min="16" max="16384" width="9.125" style="2" customWidth="1"/>
  </cols>
  <sheetData>
    <row r="1" spans="6:14" ht="15" customHeight="1">
      <c r="F1" s="222"/>
      <c r="G1" s="222"/>
      <c r="H1" s="222"/>
      <c r="I1" s="222"/>
      <c r="J1" s="222"/>
      <c r="K1" s="222"/>
      <c r="L1" s="222"/>
      <c r="M1" s="41"/>
      <c r="N1" s="41"/>
    </row>
    <row r="2" spans="6:14" ht="13.5" customHeight="1">
      <c r="F2" s="235"/>
      <c r="G2" s="235"/>
      <c r="H2" s="235"/>
      <c r="I2" s="235"/>
      <c r="J2" s="235"/>
      <c r="K2" s="235"/>
      <c r="L2" s="235"/>
      <c r="M2" s="15"/>
      <c r="N2" s="15"/>
    </row>
    <row r="3" spans="6:15" ht="15" customHeight="1">
      <c r="F3" s="8"/>
      <c r="G3" s="8"/>
      <c r="H3" s="8"/>
      <c r="I3" s="299" t="s">
        <v>147</v>
      </c>
      <c r="J3" s="299"/>
      <c r="K3" s="299"/>
      <c r="L3" s="299"/>
      <c r="M3" s="299"/>
      <c r="N3" s="299"/>
      <c r="O3" s="299"/>
    </row>
    <row r="4" spans="6:15" ht="18" customHeight="1">
      <c r="F4" s="8"/>
      <c r="G4" s="8"/>
      <c r="H4" s="49"/>
      <c r="I4" s="300" t="s">
        <v>148</v>
      </c>
      <c r="J4" s="300"/>
      <c r="K4" s="300"/>
      <c r="L4" s="300"/>
      <c r="M4" s="300"/>
      <c r="N4" s="300"/>
      <c r="O4" s="300"/>
    </row>
    <row r="5" spans="6:15" ht="30" customHeight="1">
      <c r="F5" s="48"/>
      <c r="G5" s="48"/>
      <c r="H5" s="48"/>
      <c r="I5" s="301" t="s">
        <v>301</v>
      </c>
      <c r="J5" s="301"/>
      <c r="K5" s="301"/>
      <c r="L5" s="301"/>
      <c r="M5" s="301"/>
      <c r="N5" s="301"/>
      <c r="O5" s="301"/>
    </row>
    <row r="6" spans="6:15" ht="15" customHeight="1">
      <c r="F6" s="8"/>
      <c r="G6" s="8"/>
      <c r="H6" s="8"/>
      <c r="I6" s="8"/>
      <c r="J6" s="8"/>
      <c r="K6" s="219"/>
      <c r="L6" s="219"/>
      <c r="M6" s="219"/>
      <c r="N6" s="219"/>
      <c r="O6" s="219"/>
    </row>
    <row r="7" spans="6:14" ht="15" customHeight="1">
      <c r="F7" s="21"/>
      <c r="G7" s="21"/>
      <c r="H7" s="21"/>
      <c r="I7" s="21"/>
      <c r="J7" s="21"/>
      <c r="K7" s="297"/>
      <c r="L7" s="297"/>
      <c r="M7" s="15"/>
      <c r="N7" s="15"/>
    </row>
    <row r="9" spans="1:15" ht="18.75" customHeight="1">
      <c r="A9" s="221" t="s">
        <v>12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  <row r="10" spans="1:15" ht="18.75" customHeight="1">
      <c r="A10" s="221" t="s">
        <v>322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ht="18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43"/>
      <c r="L11" s="28"/>
      <c r="M11" s="13"/>
      <c r="N11" s="5"/>
      <c r="O11" s="13" t="s">
        <v>13</v>
      </c>
    </row>
    <row r="12" spans="1:15" ht="2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14"/>
      <c r="L12" s="14"/>
      <c r="M12" s="6" t="s">
        <v>14</v>
      </c>
      <c r="N12" s="290"/>
      <c r="O12" s="290"/>
    </row>
    <row r="13" spans="1:15" ht="18" customHeight="1">
      <c r="A13" s="298" t="s">
        <v>321</v>
      </c>
      <c r="B13" s="298"/>
      <c r="C13" s="298"/>
      <c r="D13" s="298"/>
      <c r="E13" s="298"/>
      <c r="F13" s="298"/>
      <c r="G13" s="5"/>
      <c r="H13" s="5"/>
      <c r="I13" s="5"/>
      <c r="J13" s="5"/>
      <c r="K13" s="14"/>
      <c r="L13" s="42"/>
      <c r="M13" s="6" t="s">
        <v>15</v>
      </c>
      <c r="N13" s="290"/>
      <c r="O13" s="290"/>
    </row>
    <row r="14" spans="1:15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8"/>
      <c r="L14" s="14"/>
      <c r="N14" s="290"/>
      <c r="O14" s="290"/>
    </row>
    <row r="15" spans="11:15" ht="15">
      <c r="K15" s="14"/>
      <c r="L15" s="14"/>
      <c r="M15" s="6"/>
      <c r="N15" s="290"/>
      <c r="O15" s="290"/>
    </row>
    <row r="16" spans="1:15" ht="13.5" customHeight="1">
      <c r="A16" s="232" t="s">
        <v>115</v>
      </c>
      <c r="B16" s="232"/>
      <c r="C16" s="232"/>
      <c r="D16" s="293" t="s">
        <v>307</v>
      </c>
      <c r="E16" s="293"/>
      <c r="F16" s="293"/>
      <c r="G16" s="294"/>
      <c r="H16" s="294"/>
      <c r="I16" s="1"/>
      <c r="J16" s="1"/>
      <c r="K16" s="14"/>
      <c r="L16" s="14"/>
      <c r="M16" s="6" t="s">
        <v>87</v>
      </c>
      <c r="N16" s="290">
        <v>36377513</v>
      </c>
      <c r="O16" s="290"/>
    </row>
    <row r="17" spans="1:15" ht="11.25" customHeight="1">
      <c r="A17" s="232"/>
      <c r="B17" s="232"/>
      <c r="C17" s="232"/>
      <c r="D17" s="293"/>
      <c r="E17" s="293"/>
      <c r="F17" s="293"/>
      <c r="G17" s="294"/>
      <c r="H17" s="294"/>
      <c r="I17" s="1"/>
      <c r="J17" s="1"/>
      <c r="K17" s="8"/>
      <c r="L17" s="8"/>
      <c r="N17" s="290"/>
      <c r="O17" s="290"/>
    </row>
    <row r="18" spans="1:15" ht="13.5" customHeight="1">
      <c r="A18" s="232"/>
      <c r="B18" s="232"/>
      <c r="C18" s="232"/>
      <c r="D18" s="293"/>
      <c r="E18" s="293"/>
      <c r="F18" s="293"/>
      <c r="G18" s="294"/>
      <c r="H18" s="294"/>
      <c r="I18" s="1"/>
      <c r="J18" s="1"/>
      <c r="K18" s="8"/>
      <c r="L18" s="8"/>
      <c r="N18" s="290"/>
      <c r="O18" s="290"/>
    </row>
    <row r="19" spans="1:15" ht="38.25" customHeight="1">
      <c r="A19" s="232"/>
      <c r="B19" s="232"/>
      <c r="C19" s="232"/>
      <c r="D19" s="293"/>
      <c r="E19" s="293"/>
      <c r="F19" s="293"/>
      <c r="G19" s="294"/>
      <c r="H19" s="294"/>
      <c r="I19" s="1"/>
      <c r="J19" s="1"/>
      <c r="K19" s="14"/>
      <c r="L19" s="14"/>
      <c r="M19" s="14"/>
      <c r="N19" s="290"/>
      <c r="O19" s="290"/>
    </row>
    <row r="20" spans="1:15" ht="22.5" customHeight="1">
      <c r="A20" s="232" t="s">
        <v>88</v>
      </c>
      <c r="B20" s="232"/>
      <c r="C20" s="232"/>
      <c r="D20" s="219">
        <v>5603009644</v>
      </c>
      <c r="E20" s="219"/>
      <c r="F20" s="219"/>
      <c r="G20" s="219">
        <v>560301001</v>
      </c>
      <c r="H20" s="219"/>
      <c r="I20" s="292"/>
      <c r="J20" s="292"/>
      <c r="K20" s="28"/>
      <c r="L20" s="28"/>
      <c r="M20" s="28"/>
      <c r="N20" s="290"/>
      <c r="O20" s="290"/>
    </row>
    <row r="21" spans="1:15" ht="21.75" customHeight="1">
      <c r="A21" s="232" t="s">
        <v>18</v>
      </c>
      <c r="B21" s="232"/>
      <c r="C21" s="232"/>
      <c r="D21" s="1"/>
      <c r="E21" s="1"/>
      <c r="F21" s="1"/>
      <c r="G21" s="1"/>
      <c r="H21" s="1"/>
      <c r="I21" s="1"/>
      <c r="J21" s="1"/>
      <c r="K21" s="14"/>
      <c r="L21" s="14"/>
      <c r="M21" s="14" t="s">
        <v>16</v>
      </c>
      <c r="N21" s="290">
        <v>383</v>
      </c>
      <c r="O21" s="290"/>
    </row>
    <row r="22" spans="1:14" ht="21" customHeight="1">
      <c r="A22" s="232" t="s">
        <v>17</v>
      </c>
      <c r="B22" s="232"/>
      <c r="C22" s="232"/>
      <c r="D22" s="219" t="s">
        <v>136</v>
      </c>
      <c r="E22" s="219"/>
      <c r="F22" s="219"/>
      <c r="G22" s="291"/>
      <c r="H22" s="291"/>
      <c r="I22" s="1"/>
      <c r="J22" s="1"/>
      <c r="K22" s="6"/>
      <c r="L22" s="14"/>
      <c r="M22" s="14"/>
      <c r="N22" s="14"/>
    </row>
    <row r="23" spans="1:14" ht="18" customHeight="1">
      <c r="A23" s="232"/>
      <c r="B23" s="232"/>
      <c r="C23" s="232"/>
      <c r="D23" s="219"/>
      <c r="E23" s="219"/>
      <c r="F23" s="219"/>
      <c r="G23" s="291"/>
      <c r="H23" s="291"/>
      <c r="I23" s="1"/>
      <c r="J23" s="1"/>
      <c r="K23" s="6"/>
      <c r="L23" s="14"/>
      <c r="M23" s="14"/>
      <c r="N23" s="14"/>
    </row>
    <row r="24" spans="1:14" ht="11.25" customHeight="1">
      <c r="A24" s="232"/>
      <c r="B24" s="232"/>
      <c r="C24" s="232"/>
      <c r="D24" s="219"/>
      <c r="E24" s="219"/>
      <c r="F24" s="219"/>
      <c r="G24" s="291"/>
      <c r="H24" s="291"/>
      <c r="I24" s="1"/>
      <c r="J24" s="1"/>
      <c r="K24" s="6"/>
      <c r="L24" s="14"/>
      <c r="M24" s="14"/>
      <c r="N24" s="14"/>
    </row>
    <row r="25" spans="1:14" ht="17.25" customHeight="1">
      <c r="A25" s="232" t="s">
        <v>116</v>
      </c>
      <c r="B25" s="232"/>
      <c r="C25" s="232"/>
      <c r="D25" s="219" t="s">
        <v>309</v>
      </c>
      <c r="E25" s="219"/>
      <c r="F25" s="219"/>
      <c r="G25" s="291"/>
      <c r="H25" s="291"/>
      <c r="I25" s="1"/>
      <c r="J25" s="1"/>
      <c r="K25" s="8"/>
      <c r="L25" s="8"/>
      <c r="M25" s="8"/>
      <c r="N25" s="8"/>
    </row>
    <row r="26" spans="1:14" ht="13.5" customHeight="1">
      <c r="A26" s="232"/>
      <c r="B26" s="232"/>
      <c r="C26" s="232"/>
      <c r="D26" s="219"/>
      <c r="E26" s="219"/>
      <c r="F26" s="219"/>
      <c r="G26" s="291"/>
      <c r="H26" s="291"/>
      <c r="I26" s="1"/>
      <c r="J26" s="1"/>
      <c r="K26" s="8"/>
      <c r="L26" s="8"/>
      <c r="M26" s="8"/>
      <c r="N26" s="8"/>
    </row>
    <row r="27" spans="1:14" ht="7.5" customHeight="1">
      <c r="A27" s="232"/>
      <c r="B27" s="232"/>
      <c r="C27" s="232"/>
      <c r="D27" s="219"/>
      <c r="E27" s="219"/>
      <c r="F27" s="219"/>
      <c r="G27" s="291"/>
      <c r="H27" s="291"/>
      <c r="I27" s="1"/>
      <c r="J27" s="1"/>
      <c r="K27" s="8"/>
      <c r="L27" s="8"/>
      <c r="M27" s="8"/>
      <c r="N27" s="8"/>
    </row>
    <row r="28" spans="1:14" ht="0.75" customHeight="1" hidden="1">
      <c r="A28" s="232"/>
      <c r="B28" s="232"/>
      <c r="C28" s="23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83.25" customHeight="1">
      <c r="A29" s="4"/>
      <c r="B29" s="4"/>
      <c r="C29" s="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5" ht="15" customHeight="1">
      <c r="A30" s="220" t="s">
        <v>117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</row>
    <row r="31" spans="1:14" ht="21" customHeight="1">
      <c r="A31" s="16"/>
      <c r="B31" s="16"/>
      <c r="C31" s="16"/>
      <c r="D31" s="5"/>
      <c r="E31" s="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 customHeight="1">
      <c r="A32" s="232" t="s">
        <v>152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4"/>
      <c r="N32" s="4"/>
    </row>
    <row r="33" spans="1:14" ht="20.25" customHeight="1">
      <c r="A33" s="232" t="s">
        <v>314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4"/>
      <c r="N33" s="4"/>
    </row>
    <row r="34" spans="1:14" ht="15" customHeight="1">
      <c r="A34" s="232" t="s">
        <v>119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4"/>
      <c r="N34" s="4"/>
    </row>
    <row r="35" spans="1:14" ht="20.25" customHeight="1">
      <c r="A35" s="232" t="s">
        <v>315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4"/>
      <c r="N35" s="4"/>
    </row>
    <row r="36" spans="1:14" ht="20.25" customHeight="1">
      <c r="A36" s="232" t="s">
        <v>316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4"/>
      <c r="N36" s="4"/>
    </row>
    <row r="37" spans="1:14" ht="21.75" customHeight="1">
      <c r="A37" s="302" t="s">
        <v>19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43"/>
      <c r="N37" s="43"/>
    </row>
    <row r="38" spans="1:15" ht="15" customHeight="1">
      <c r="A38" s="228" t="s">
        <v>0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 t="s">
        <v>50</v>
      </c>
      <c r="L38" s="228"/>
      <c r="M38" s="228"/>
      <c r="N38" s="228"/>
      <c r="O38" s="228"/>
    </row>
    <row r="39" spans="1:15" ht="17.25" customHeight="1">
      <c r="A39" s="225" t="s">
        <v>20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6">
        <v>5524581.92</v>
      </c>
      <c r="L39" s="303"/>
      <c r="M39" s="303"/>
      <c r="N39" s="303"/>
      <c r="O39" s="303"/>
    </row>
    <row r="40" spans="1:15" ht="13.5" customHeight="1">
      <c r="A40" s="229" t="s">
        <v>1</v>
      </c>
      <c r="B40" s="229"/>
      <c r="C40" s="229"/>
      <c r="D40" s="229"/>
      <c r="E40" s="229"/>
      <c r="F40" s="229"/>
      <c r="G40" s="229"/>
      <c r="H40" s="229"/>
      <c r="I40" s="229"/>
      <c r="J40" s="229"/>
      <c r="K40" s="303"/>
      <c r="L40" s="303"/>
      <c r="M40" s="303"/>
      <c r="N40" s="303"/>
      <c r="O40" s="303"/>
    </row>
    <row r="41" spans="1:15" ht="15">
      <c r="A41" s="229" t="s">
        <v>120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6">
        <v>4837185.48</v>
      </c>
      <c r="L41" s="303"/>
      <c r="M41" s="303"/>
      <c r="N41" s="303"/>
      <c r="O41" s="303"/>
    </row>
    <row r="42" spans="1:15" ht="18.75" customHeight="1">
      <c r="A42" s="229" t="s">
        <v>2</v>
      </c>
      <c r="B42" s="229"/>
      <c r="C42" s="229"/>
      <c r="D42" s="229"/>
      <c r="E42" s="229"/>
      <c r="F42" s="229"/>
      <c r="G42" s="229"/>
      <c r="H42" s="229"/>
      <c r="I42" s="229"/>
      <c r="J42" s="229"/>
      <c r="K42" s="303"/>
      <c r="L42" s="303"/>
      <c r="M42" s="303"/>
      <c r="N42" s="303"/>
      <c r="O42" s="303"/>
    </row>
    <row r="43" spans="1:15" ht="15">
      <c r="A43" s="229" t="s">
        <v>121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8">
        <v>4837185.48</v>
      </c>
      <c r="L43" s="228"/>
      <c r="M43" s="228"/>
      <c r="N43" s="228"/>
      <c r="O43" s="228"/>
    </row>
    <row r="44" spans="1:15" ht="15" customHeight="1">
      <c r="A44" s="229" t="s">
        <v>146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8"/>
      <c r="L44" s="228"/>
      <c r="M44" s="228"/>
      <c r="N44" s="228"/>
      <c r="O44" s="228"/>
    </row>
    <row r="45" spans="1:15" ht="28.5" customHeight="1">
      <c r="A45" s="229" t="s">
        <v>141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8"/>
      <c r="L45" s="228"/>
      <c r="M45" s="228"/>
      <c r="N45" s="228"/>
      <c r="O45" s="228"/>
    </row>
    <row r="46" spans="1:15" ht="15" customHeight="1">
      <c r="A46" s="229" t="s">
        <v>122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8">
        <v>2632308.56</v>
      </c>
      <c r="L46" s="228"/>
      <c r="M46" s="228"/>
      <c r="N46" s="228"/>
      <c r="O46" s="228"/>
    </row>
    <row r="47" spans="1:15" ht="15">
      <c r="A47" s="229" t="s">
        <v>123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6">
        <v>687396.44</v>
      </c>
      <c r="L47" s="303"/>
      <c r="M47" s="303"/>
      <c r="N47" s="303"/>
      <c r="O47" s="303"/>
    </row>
    <row r="48" spans="1:15" ht="18.75" customHeight="1">
      <c r="A48" s="229" t="s">
        <v>2</v>
      </c>
      <c r="B48" s="229"/>
      <c r="C48" s="229"/>
      <c r="D48" s="229"/>
      <c r="E48" s="229"/>
      <c r="F48" s="229"/>
      <c r="G48" s="229"/>
      <c r="H48" s="229"/>
      <c r="I48" s="229"/>
      <c r="J48" s="229"/>
      <c r="K48" s="303"/>
      <c r="L48" s="303"/>
      <c r="M48" s="303"/>
      <c r="N48" s="303"/>
      <c r="O48" s="303"/>
    </row>
    <row r="49" spans="1:15" ht="15" customHeight="1">
      <c r="A49" s="229" t="s">
        <v>89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30">
        <v>566636.44</v>
      </c>
      <c r="L49" s="228"/>
      <c r="M49" s="228"/>
      <c r="N49" s="228"/>
      <c r="O49" s="228"/>
    </row>
    <row r="50" spans="1:15" ht="15" customHeight="1">
      <c r="A50" s="229" t="s">
        <v>24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30">
        <v>0</v>
      </c>
      <c r="L50" s="228"/>
      <c r="M50" s="228"/>
      <c r="N50" s="228"/>
      <c r="O50" s="228"/>
    </row>
    <row r="51" spans="1:15" ht="15" customHeight="1">
      <c r="A51" s="225" t="s">
        <v>21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304">
        <f>K53+K54+K66</f>
        <v>-57587.42</v>
      </c>
      <c r="L51" s="304"/>
      <c r="M51" s="304"/>
      <c r="N51" s="304"/>
      <c r="O51" s="304"/>
    </row>
    <row r="52" spans="1:15" ht="15">
      <c r="A52" s="229" t="s">
        <v>1</v>
      </c>
      <c r="B52" s="229"/>
      <c r="C52" s="229"/>
      <c r="D52" s="229"/>
      <c r="E52" s="229"/>
      <c r="F52" s="229"/>
      <c r="G52" s="229"/>
      <c r="H52" s="229"/>
      <c r="I52" s="229"/>
      <c r="J52" s="229"/>
      <c r="K52" s="304"/>
      <c r="L52" s="304"/>
      <c r="M52" s="304"/>
      <c r="N52" s="304"/>
      <c r="O52" s="304"/>
    </row>
    <row r="53" spans="1:15" ht="29.25" customHeight="1">
      <c r="A53" s="229" t="s">
        <v>311</v>
      </c>
      <c r="B53" s="229"/>
      <c r="C53" s="229"/>
      <c r="D53" s="229"/>
      <c r="E53" s="229"/>
      <c r="F53" s="229"/>
      <c r="G53" s="229"/>
      <c r="H53" s="229"/>
      <c r="I53" s="229"/>
      <c r="J53" s="229"/>
      <c r="K53" s="304">
        <v>-91748.1</v>
      </c>
      <c r="L53" s="304"/>
      <c r="M53" s="304"/>
      <c r="N53" s="304"/>
      <c r="O53" s="304"/>
    </row>
    <row r="54" spans="1:15" ht="15" customHeight="1">
      <c r="A54" s="229" t="s">
        <v>312</v>
      </c>
      <c r="B54" s="229"/>
      <c r="C54" s="229"/>
      <c r="D54" s="229"/>
      <c r="E54" s="229"/>
      <c r="F54" s="229"/>
      <c r="G54" s="229"/>
      <c r="H54" s="229"/>
      <c r="I54" s="229"/>
      <c r="J54" s="229"/>
      <c r="K54" s="304">
        <f>K56+K57+K58+K59+K60+K61+K62+K63+K64+K65</f>
        <v>3419.05</v>
      </c>
      <c r="L54" s="304"/>
      <c r="M54" s="304"/>
      <c r="N54" s="304"/>
      <c r="O54" s="304"/>
    </row>
    <row r="55" spans="1:15" ht="18.75" customHeight="1">
      <c r="A55" s="229" t="s">
        <v>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8"/>
      <c r="L55" s="228"/>
      <c r="M55" s="228"/>
      <c r="N55" s="228"/>
      <c r="O55" s="228"/>
    </row>
    <row r="56" spans="1:15" ht="15" customHeight="1">
      <c r="A56" s="229" t="s">
        <v>54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8"/>
      <c r="L56" s="228"/>
      <c r="M56" s="228"/>
      <c r="N56" s="228"/>
      <c r="O56" s="228"/>
    </row>
    <row r="57" spans="1:15" ht="15" customHeight="1">
      <c r="A57" s="229" t="s">
        <v>55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8"/>
      <c r="L57" s="228"/>
      <c r="M57" s="228"/>
      <c r="N57" s="228"/>
      <c r="O57" s="228"/>
    </row>
    <row r="58" spans="1:15" ht="15" customHeight="1">
      <c r="A58" s="229" t="s">
        <v>56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8"/>
      <c r="L58" s="228"/>
      <c r="M58" s="228"/>
      <c r="N58" s="228"/>
      <c r="O58" s="228"/>
    </row>
    <row r="59" spans="1:15" ht="15" customHeight="1">
      <c r="A59" s="229" t="s">
        <v>57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8"/>
      <c r="L59" s="228"/>
      <c r="M59" s="228"/>
      <c r="N59" s="228"/>
      <c r="O59" s="228"/>
    </row>
    <row r="60" spans="1:15" ht="15" customHeight="1">
      <c r="A60" s="229" t="s">
        <v>58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8">
        <v>2900</v>
      </c>
      <c r="L60" s="228"/>
      <c r="M60" s="228"/>
      <c r="N60" s="228"/>
      <c r="O60" s="228"/>
    </row>
    <row r="61" spans="1:15" ht="15" customHeight="1">
      <c r="A61" s="229" t="s">
        <v>59</v>
      </c>
      <c r="B61" s="229"/>
      <c r="C61" s="229"/>
      <c r="D61" s="229"/>
      <c r="E61" s="229"/>
      <c r="F61" s="229"/>
      <c r="G61" s="229"/>
      <c r="H61" s="229"/>
      <c r="I61" s="229"/>
      <c r="J61" s="229"/>
      <c r="K61" s="228">
        <v>519.05</v>
      </c>
      <c r="L61" s="228"/>
      <c r="M61" s="228"/>
      <c r="N61" s="228"/>
      <c r="O61" s="228"/>
    </row>
    <row r="62" spans="1:15" ht="15" customHeight="1">
      <c r="A62" s="229" t="s">
        <v>60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8"/>
      <c r="L62" s="228"/>
      <c r="M62" s="228"/>
      <c r="N62" s="228"/>
      <c r="O62" s="228"/>
    </row>
    <row r="63" spans="1:15" ht="15" customHeight="1">
      <c r="A63" s="229" t="s">
        <v>61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8"/>
      <c r="L63" s="228"/>
      <c r="M63" s="228"/>
      <c r="N63" s="228"/>
      <c r="O63" s="228"/>
    </row>
    <row r="64" spans="1:15" ht="15" customHeight="1">
      <c r="A64" s="229" t="s">
        <v>62</v>
      </c>
      <c r="B64" s="229"/>
      <c r="C64" s="229"/>
      <c r="D64" s="229"/>
      <c r="E64" s="229"/>
      <c r="F64" s="229"/>
      <c r="G64" s="229"/>
      <c r="H64" s="229"/>
      <c r="I64" s="229"/>
      <c r="J64" s="229"/>
      <c r="K64" s="334"/>
      <c r="L64" s="334"/>
      <c r="M64" s="334"/>
      <c r="N64" s="334"/>
      <c r="O64" s="334"/>
    </row>
    <row r="65" spans="1:15" ht="15" customHeight="1">
      <c r="A65" s="229" t="s">
        <v>63</v>
      </c>
      <c r="B65" s="229"/>
      <c r="C65" s="229"/>
      <c r="D65" s="229"/>
      <c r="E65" s="229"/>
      <c r="F65" s="229"/>
      <c r="G65" s="229"/>
      <c r="H65" s="229"/>
      <c r="I65" s="229"/>
      <c r="J65" s="229"/>
      <c r="K65" s="228"/>
      <c r="L65" s="228"/>
      <c r="M65" s="228"/>
      <c r="N65" s="228"/>
      <c r="O65" s="228"/>
    </row>
    <row r="66" spans="1:15" ht="33" customHeight="1">
      <c r="A66" s="229" t="s">
        <v>70</v>
      </c>
      <c r="B66" s="229"/>
      <c r="C66" s="229"/>
      <c r="D66" s="229"/>
      <c r="E66" s="229"/>
      <c r="F66" s="229"/>
      <c r="G66" s="229"/>
      <c r="H66" s="229"/>
      <c r="I66" s="229"/>
      <c r="J66" s="229"/>
      <c r="K66" s="304">
        <f>K68+K69+K70+K71+K72+K73+K74+K75+K76+K77</f>
        <v>30741.63</v>
      </c>
      <c r="L66" s="304"/>
      <c r="M66" s="304"/>
      <c r="N66" s="304"/>
      <c r="O66" s="304"/>
    </row>
    <row r="67" spans="1:15" ht="15">
      <c r="A67" s="229" t="s">
        <v>2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8"/>
      <c r="L67" s="228"/>
      <c r="M67" s="228"/>
      <c r="N67" s="228"/>
      <c r="O67" s="228"/>
    </row>
    <row r="68" spans="1:15" ht="15" customHeight="1">
      <c r="A68" s="229" t="s">
        <v>71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8"/>
      <c r="L68" s="228"/>
      <c r="M68" s="228"/>
      <c r="N68" s="228"/>
      <c r="O68" s="228"/>
    </row>
    <row r="69" spans="1:15" ht="15" customHeight="1">
      <c r="A69" s="229" t="s">
        <v>72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8"/>
      <c r="L69" s="228"/>
      <c r="M69" s="228"/>
      <c r="N69" s="228"/>
      <c r="O69" s="228"/>
    </row>
    <row r="70" spans="1:15" ht="15" customHeight="1">
      <c r="A70" s="229" t="s">
        <v>73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8"/>
      <c r="L70" s="228"/>
      <c r="M70" s="228"/>
      <c r="N70" s="228"/>
      <c r="O70" s="228"/>
    </row>
    <row r="71" spans="1:15" ht="15" customHeight="1">
      <c r="A71" s="229" t="s">
        <v>74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8"/>
      <c r="L71" s="228"/>
      <c r="M71" s="228"/>
      <c r="N71" s="228"/>
      <c r="O71" s="228"/>
    </row>
    <row r="72" spans="1:15" ht="15" customHeight="1">
      <c r="A72" s="229" t="s">
        <v>75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8"/>
      <c r="L72" s="228"/>
      <c r="M72" s="228"/>
      <c r="N72" s="228"/>
      <c r="O72" s="228"/>
    </row>
    <row r="73" spans="1:15" ht="15" customHeight="1">
      <c r="A73" s="229" t="s">
        <v>76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8"/>
      <c r="L73" s="228"/>
      <c r="M73" s="228"/>
      <c r="N73" s="228"/>
      <c r="O73" s="228"/>
    </row>
    <row r="74" spans="1:15" ht="15" customHeight="1">
      <c r="A74" s="229" t="s">
        <v>77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8"/>
      <c r="L74" s="228"/>
      <c r="M74" s="228"/>
      <c r="N74" s="228"/>
      <c r="O74" s="228"/>
    </row>
    <row r="75" spans="1:15" ht="15" customHeight="1">
      <c r="A75" s="229" t="s">
        <v>78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</row>
    <row r="76" spans="1:15" ht="15" customHeight="1">
      <c r="A76" s="229" t="s">
        <v>79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8">
        <v>30741.63</v>
      </c>
      <c r="L76" s="228"/>
      <c r="M76" s="228"/>
      <c r="N76" s="228"/>
      <c r="O76" s="228"/>
    </row>
    <row r="77" spans="1:15" ht="15" customHeight="1">
      <c r="A77" s="229" t="s">
        <v>80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</row>
    <row r="78" spans="1:15" ht="15" customHeight="1">
      <c r="A78" s="225" t="s">
        <v>22</v>
      </c>
      <c r="B78" s="225"/>
      <c r="C78" s="225"/>
      <c r="D78" s="225"/>
      <c r="E78" s="225"/>
      <c r="F78" s="225"/>
      <c r="G78" s="225"/>
      <c r="H78" s="225"/>
      <c r="I78" s="225"/>
      <c r="J78" s="225"/>
      <c r="K78" s="304">
        <f>K80+K81+K96</f>
        <v>403857.41000000003</v>
      </c>
      <c r="L78" s="304"/>
      <c r="M78" s="304"/>
      <c r="N78" s="304"/>
      <c r="O78" s="304"/>
    </row>
    <row r="79" spans="1:15" ht="15">
      <c r="A79" s="229" t="s">
        <v>1</v>
      </c>
      <c r="B79" s="229"/>
      <c r="C79" s="229"/>
      <c r="D79" s="229"/>
      <c r="E79" s="229"/>
      <c r="F79" s="229"/>
      <c r="G79" s="229"/>
      <c r="H79" s="229"/>
      <c r="I79" s="229"/>
      <c r="J79" s="229"/>
      <c r="K79" s="303"/>
      <c r="L79" s="303"/>
      <c r="M79" s="303"/>
      <c r="N79" s="303"/>
      <c r="O79" s="303"/>
    </row>
    <row r="80" spans="1:15" ht="15" customHeight="1">
      <c r="A80" s="229" t="s">
        <v>25</v>
      </c>
      <c r="B80" s="229"/>
      <c r="C80" s="229"/>
      <c r="D80" s="229"/>
      <c r="E80" s="229"/>
      <c r="F80" s="229"/>
      <c r="G80" s="229"/>
      <c r="H80" s="229"/>
      <c r="I80" s="229"/>
      <c r="J80" s="229"/>
      <c r="K80" s="303"/>
      <c r="L80" s="303"/>
      <c r="M80" s="303"/>
      <c r="N80" s="303"/>
      <c r="O80" s="303"/>
    </row>
    <row r="81" spans="1:15" ht="30.75" customHeight="1">
      <c r="A81" s="229" t="s">
        <v>313</v>
      </c>
      <c r="B81" s="229"/>
      <c r="C81" s="229"/>
      <c r="D81" s="229"/>
      <c r="E81" s="229"/>
      <c r="F81" s="229"/>
      <c r="G81" s="229"/>
      <c r="H81" s="229"/>
      <c r="I81" s="229"/>
      <c r="J81" s="229"/>
      <c r="K81" s="304">
        <f>K83+K84+K85+K86+K87+K88+K89+K90+K91+K92+K93+K94+K95</f>
        <v>368743.53</v>
      </c>
      <c r="L81" s="304"/>
      <c r="M81" s="304"/>
      <c r="N81" s="304"/>
      <c r="O81" s="304"/>
    </row>
    <row r="82" spans="1:15" ht="15" customHeight="1">
      <c r="A82" s="229" t="s">
        <v>2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8"/>
      <c r="L82" s="228"/>
      <c r="M82" s="228"/>
      <c r="N82" s="228"/>
      <c r="O82" s="228"/>
    </row>
    <row r="83" spans="1:15" ht="15" customHeight="1">
      <c r="A83" s="229" t="s">
        <v>64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8"/>
      <c r="L83" s="228"/>
      <c r="M83" s="228"/>
      <c r="N83" s="228"/>
      <c r="O83" s="228"/>
    </row>
    <row r="84" spans="1:15" ht="15" customHeight="1">
      <c r="A84" s="229" t="s">
        <v>65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8"/>
      <c r="L84" s="228"/>
      <c r="M84" s="228"/>
      <c r="N84" s="228"/>
      <c r="O84" s="228"/>
    </row>
    <row r="85" spans="1:15" ht="15" customHeight="1">
      <c r="A85" s="229" t="s">
        <v>66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</row>
    <row r="86" spans="1:15" ht="15" customHeight="1">
      <c r="A86" s="229" t="s">
        <v>67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8">
        <v>20891.68</v>
      </c>
      <c r="L86" s="228"/>
      <c r="M86" s="228"/>
      <c r="N86" s="228"/>
      <c r="O86" s="228"/>
    </row>
    <row r="87" spans="1:15" ht="15" customHeight="1">
      <c r="A87" s="229" t="s">
        <v>68</v>
      </c>
      <c r="B87" s="229"/>
      <c r="C87" s="229"/>
      <c r="D87" s="229"/>
      <c r="E87" s="229"/>
      <c r="F87" s="229"/>
      <c r="G87" s="229"/>
      <c r="H87" s="229"/>
      <c r="I87" s="229"/>
      <c r="J87" s="229"/>
      <c r="K87" s="228">
        <v>15675</v>
      </c>
      <c r="L87" s="228"/>
      <c r="M87" s="228"/>
      <c r="N87" s="228"/>
      <c r="O87" s="228"/>
    </row>
    <row r="88" spans="1:15" ht="15" customHeight="1">
      <c r="A88" s="229" t="s">
        <v>98</v>
      </c>
      <c r="B88" s="229"/>
      <c r="C88" s="229"/>
      <c r="D88" s="229"/>
      <c r="E88" s="229"/>
      <c r="F88" s="229"/>
      <c r="G88" s="229"/>
      <c r="H88" s="229"/>
      <c r="I88" s="229"/>
      <c r="J88" s="229"/>
      <c r="K88" s="334">
        <v>7173.6</v>
      </c>
      <c r="L88" s="334"/>
      <c r="M88" s="334"/>
      <c r="N88" s="334"/>
      <c r="O88" s="334"/>
    </row>
    <row r="89" spans="1:15" ht="15" customHeight="1">
      <c r="A89" s="229" t="s">
        <v>99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8"/>
      <c r="L89" s="228"/>
      <c r="M89" s="228"/>
      <c r="N89" s="228"/>
      <c r="O89" s="228"/>
    </row>
    <row r="90" spans="1:15" ht="15" customHeight="1">
      <c r="A90" s="229" t="s">
        <v>100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8"/>
      <c r="L90" s="228"/>
      <c r="M90" s="228"/>
      <c r="N90" s="228"/>
      <c r="O90" s="228"/>
    </row>
    <row r="91" spans="1:15" ht="15" customHeight="1">
      <c r="A91" s="229" t="s">
        <v>101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8"/>
      <c r="L91" s="228"/>
      <c r="M91" s="228"/>
      <c r="N91" s="228"/>
      <c r="O91" s="228"/>
    </row>
    <row r="92" spans="1:15" ht="15" customHeight="1">
      <c r="A92" s="229" t="s">
        <v>102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8">
        <v>140211.94</v>
      </c>
      <c r="L92" s="228"/>
      <c r="M92" s="228"/>
      <c r="N92" s="228"/>
      <c r="O92" s="228"/>
    </row>
    <row r="93" spans="1:15" ht="15" customHeight="1">
      <c r="A93" s="229" t="s">
        <v>103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8"/>
      <c r="L93" s="228"/>
      <c r="M93" s="228"/>
      <c r="N93" s="228"/>
      <c r="O93" s="228"/>
    </row>
    <row r="94" spans="1:15" ht="15" customHeight="1">
      <c r="A94" s="229" t="s">
        <v>104</v>
      </c>
      <c r="B94" s="229"/>
      <c r="C94" s="229"/>
      <c r="D94" s="229"/>
      <c r="E94" s="229"/>
      <c r="F94" s="229"/>
      <c r="G94" s="229"/>
      <c r="H94" s="229"/>
      <c r="I94" s="229"/>
      <c r="J94" s="229"/>
      <c r="K94" s="228">
        <v>184791.31</v>
      </c>
      <c r="L94" s="228"/>
      <c r="M94" s="228"/>
      <c r="N94" s="228"/>
      <c r="O94" s="228"/>
    </row>
    <row r="95" spans="1:15" ht="15" customHeight="1">
      <c r="A95" s="229" t="s">
        <v>105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8"/>
      <c r="L95" s="228"/>
      <c r="M95" s="228"/>
      <c r="N95" s="228"/>
      <c r="O95" s="228"/>
    </row>
    <row r="96" spans="1:15" ht="29.25" customHeight="1">
      <c r="A96" s="229" t="s">
        <v>81</v>
      </c>
      <c r="B96" s="229"/>
      <c r="C96" s="229"/>
      <c r="D96" s="229"/>
      <c r="E96" s="229"/>
      <c r="F96" s="229"/>
      <c r="G96" s="229"/>
      <c r="H96" s="229"/>
      <c r="I96" s="229"/>
      <c r="J96" s="229"/>
      <c r="K96" s="304">
        <f>K98+K99+K100+K101+K102+K103+K104+K105+K106+K107+K108+K109+K110</f>
        <v>35113.88</v>
      </c>
      <c r="L96" s="304"/>
      <c r="M96" s="304"/>
      <c r="N96" s="304"/>
      <c r="O96" s="304"/>
    </row>
    <row r="97" spans="1:15" ht="15" customHeight="1">
      <c r="A97" s="229" t="s">
        <v>2</v>
      </c>
      <c r="B97" s="229"/>
      <c r="C97" s="229"/>
      <c r="D97" s="229"/>
      <c r="E97" s="229"/>
      <c r="F97" s="229"/>
      <c r="G97" s="229"/>
      <c r="H97" s="229"/>
      <c r="I97" s="229"/>
      <c r="J97" s="229"/>
      <c r="K97" s="303"/>
      <c r="L97" s="303"/>
      <c r="M97" s="303"/>
      <c r="N97" s="303"/>
      <c r="O97" s="303"/>
    </row>
    <row r="98" spans="1:15" ht="15" customHeight="1">
      <c r="A98" s="229" t="s">
        <v>82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8"/>
      <c r="L98" s="228"/>
      <c r="M98" s="228"/>
      <c r="N98" s="228"/>
      <c r="O98" s="228"/>
    </row>
    <row r="99" spans="1:15" ht="15" customHeight="1">
      <c r="A99" s="229" t="s">
        <v>83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8"/>
      <c r="L99" s="228"/>
      <c r="M99" s="228"/>
      <c r="N99" s="228"/>
      <c r="O99" s="228"/>
    </row>
    <row r="100" spans="1:15" ht="15" customHeight="1">
      <c r="A100" s="229" t="s">
        <v>84</v>
      </c>
      <c r="B100" s="229"/>
      <c r="C100" s="229"/>
      <c r="D100" s="229"/>
      <c r="E100" s="229"/>
      <c r="F100" s="229"/>
      <c r="G100" s="229"/>
      <c r="H100" s="229"/>
      <c r="I100" s="229"/>
      <c r="J100" s="229"/>
      <c r="K100" s="228"/>
      <c r="L100" s="228"/>
      <c r="M100" s="228"/>
      <c r="N100" s="228"/>
      <c r="O100" s="228"/>
    </row>
    <row r="101" spans="1:15" ht="15" customHeight="1">
      <c r="A101" s="229" t="s">
        <v>85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8"/>
      <c r="L101" s="228"/>
      <c r="M101" s="228"/>
      <c r="N101" s="228"/>
      <c r="O101" s="228"/>
    </row>
    <row r="102" spans="1:15" ht="15" customHeight="1">
      <c r="A102" s="229" t="s">
        <v>86</v>
      </c>
      <c r="B102" s="229"/>
      <c r="C102" s="229"/>
      <c r="D102" s="229"/>
      <c r="E102" s="229"/>
      <c r="F102" s="229"/>
      <c r="G102" s="229"/>
      <c r="H102" s="229"/>
      <c r="I102" s="229"/>
      <c r="J102" s="229"/>
      <c r="K102" s="228"/>
      <c r="L102" s="228"/>
      <c r="M102" s="228"/>
      <c r="N102" s="228"/>
      <c r="O102" s="228"/>
    </row>
    <row r="103" spans="1:15" ht="15" customHeight="1">
      <c r="A103" s="229" t="s">
        <v>106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8"/>
      <c r="L103" s="228"/>
      <c r="M103" s="228"/>
      <c r="N103" s="228"/>
      <c r="O103" s="228"/>
    </row>
    <row r="104" spans="1:15" ht="15" customHeight="1">
      <c r="A104" s="229" t="s">
        <v>107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8"/>
      <c r="L104" s="228"/>
      <c r="M104" s="228"/>
      <c r="N104" s="228"/>
      <c r="O104" s="228"/>
    </row>
    <row r="105" spans="1:15" ht="15" customHeight="1">
      <c r="A105" s="229" t="s">
        <v>108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8"/>
      <c r="L105" s="228"/>
      <c r="M105" s="228"/>
      <c r="N105" s="228"/>
      <c r="O105" s="228"/>
    </row>
    <row r="106" spans="1:17" ht="15" customHeight="1">
      <c r="A106" s="229" t="s">
        <v>109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8"/>
      <c r="L106" s="228"/>
      <c r="M106" s="228"/>
      <c r="N106" s="228"/>
      <c r="O106" s="228"/>
      <c r="Q106" s="2" t="s">
        <v>26</v>
      </c>
    </row>
    <row r="107" spans="1:15" ht="15" customHeight="1">
      <c r="A107" s="229" t="s">
        <v>110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8">
        <v>35164.24</v>
      </c>
      <c r="L107" s="228"/>
      <c r="M107" s="228"/>
      <c r="N107" s="228"/>
      <c r="O107" s="228"/>
    </row>
    <row r="108" spans="1:15" ht="15" customHeight="1">
      <c r="A108" s="229" t="s">
        <v>111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8"/>
      <c r="L108" s="228"/>
      <c r="M108" s="228"/>
      <c r="N108" s="228"/>
      <c r="O108" s="228"/>
    </row>
    <row r="109" spans="1:15" ht="15" customHeight="1">
      <c r="A109" s="229" t="s">
        <v>112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8">
        <v>-50.36</v>
      </c>
      <c r="L109" s="228"/>
      <c r="M109" s="228"/>
      <c r="N109" s="228"/>
      <c r="O109" s="228"/>
    </row>
    <row r="110" spans="1:15" ht="15" customHeight="1">
      <c r="A110" s="229" t="s">
        <v>113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8"/>
      <c r="L110" s="228"/>
      <c r="M110" s="228"/>
      <c r="N110" s="228"/>
      <c r="O110" s="228"/>
    </row>
    <row r="111" spans="1:10" s="8" customFormat="1" ht="24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5" ht="18" customHeight="1" thickBot="1">
      <c r="A112" s="339" t="s">
        <v>29</v>
      </c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</row>
    <row r="113" spans="1:15" ht="22.5" customHeight="1">
      <c r="A113" s="264" t="s">
        <v>0</v>
      </c>
      <c r="B113" s="265"/>
      <c r="C113" s="266"/>
      <c r="D113" s="274" t="s">
        <v>303</v>
      </c>
      <c r="E113" s="274" t="s">
        <v>199</v>
      </c>
      <c r="F113" s="332" t="s">
        <v>3</v>
      </c>
      <c r="G113" s="287" t="s">
        <v>189</v>
      </c>
      <c r="H113" s="288"/>
      <c r="I113" s="289"/>
      <c r="J113" s="295" t="s">
        <v>190</v>
      </c>
      <c r="K113" s="288"/>
      <c r="L113" s="296"/>
      <c r="M113" s="287" t="s">
        <v>191</v>
      </c>
      <c r="N113" s="288"/>
      <c r="O113" s="289"/>
    </row>
    <row r="114" spans="1:15" ht="115.5" customHeight="1" thickBot="1">
      <c r="A114" s="267"/>
      <c r="B114" s="268"/>
      <c r="C114" s="269"/>
      <c r="D114" s="275"/>
      <c r="E114" s="275"/>
      <c r="F114" s="333"/>
      <c r="G114" s="99" t="s">
        <v>304</v>
      </c>
      <c r="H114" s="51" t="s">
        <v>305</v>
      </c>
      <c r="I114" s="98" t="s">
        <v>198</v>
      </c>
      <c r="J114" s="99" t="s">
        <v>304</v>
      </c>
      <c r="K114" s="51" t="s">
        <v>305</v>
      </c>
      <c r="L114" s="98" t="s">
        <v>198</v>
      </c>
      <c r="M114" s="99" t="s">
        <v>304</v>
      </c>
      <c r="N114" s="51" t="s">
        <v>305</v>
      </c>
      <c r="O114" s="98" t="s">
        <v>198</v>
      </c>
    </row>
    <row r="115" spans="1:15" ht="33" customHeight="1">
      <c r="A115" s="342" t="s">
        <v>23</v>
      </c>
      <c r="B115" s="343"/>
      <c r="C115" s="343"/>
      <c r="D115" s="57" t="s">
        <v>28</v>
      </c>
      <c r="E115" s="57"/>
      <c r="F115" s="182">
        <f>I115+L115+O115</f>
        <v>0</v>
      </c>
      <c r="G115" s="105"/>
      <c r="H115" s="106"/>
      <c r="I115" s="183">
        <f>G115+H115</f>
        <v>0</v>
      </c>
      <c r="J115" s="184"/>
      <c r="K115" s="106"/>
      <c r="L115" s="185">
        <f>J115+K115</f>
        <v>0</v>
      </c>
      <c r="M115" s="105"/>
      <c r="N115" s="106"/>
      <c r="O115" s="183">
        <f>M115+N115</f>
        <v>0</v>
      </c>
    </row>
    <row r="116" spans="1:15" ht="26.25" customHeight="1">
      <c r="A116" s="340" t="s">
        <v>5</v>
      </c>
      <c r="B116" s="341"/>
      <c r="C116" s="341"/>
      <c r="D116" s="57" t="s">
        <v>28</v>
      </c>
      <c r="E116" s="57"/>
      <c r="F116" s="186">
        <f>I116+L116+O116</f>
        <v>10020730</v>
      </c>
      <c r="G116" s="187">
        <f>G118+G119+G120+G121</f>
        <v>0</v>
      </c>
      <c r="H116" s="188">
        <f aca="true" t="shared" si="0" ref="H116:M116">H118+H119+H120+H121</f>
        <v>8330500</v>
      </c>
      <c r="I116" s="189">
        <f t="shared" si="0"/>
        <v>8330500</v>
      </c>
      <c r="J116" s="187">
        <f t="shared" si="0"/>
        <v>0</v>
      </c>
      <c r="K116" s="188">
        <f t="shared" si="0"/>
        <v>38467</v>
      </c>
      <c r="L116" s="189">
        <f t="shared" si="0"/>
        <v>38467</v>
      </c>
      <c r="M116" s="187">
        <f t="shared" si="0"/>
        <v>0</v>
      </c>
      <c r="N116" s="188">
        <f>N118+N119+N120+N121+N124+N128</f>
        <v>1651763</v>
      </c>
      <c r="O116" s="189">
        <f>O118+O119+O120+O121+O124+O128</f>
        <v>1651763</v>
      </c>
    </row>
    <row r="117" spans="1:15" ht="16.5" customHeight="1">
      <c r="A117" s="342" t="s">
        <v>6</v>
      </c>
      <c r="B117" s="343"/>
      <c r="C117" s="343"/>
      <c r="D117" s="57" t="s">
        <v>28</v>
      </c>
      <c r="E117" s="57"/>
      <c r="F117" s="182"/>
      <c r="G117" s="105"/>
      <c r="H117" s="106"/>
      <c r="I117" s="183"/>
      <c r="J117" s="184"/>
      <c r="K117" s="106"/>
      <c r="L117" s="185"/>
      <c r="M117" s="105"/>
      <c r="N117" s="106"/>
      <c r="O117" s="190"/>
    </row>
    <row r="118" spans="1:15" ht="21" customHeight="1">
      <c r="A118" s="335" t="s">
        <v>128</v>
      </c>
      <c r="B118" s="336"/>
      <c r="C118" s="336"/>
      <c r="D118" s="70" t="s">
        <v>188</v>
      </c>
      <c r="E118" s="70"/>
      <c r="F118" s="182">
        <f>I118+L118+O118</f>
        <v>4345400</v>
      </c>
      <c r="G118" s="105"/>
      <c r="H118" s="106">
        <v>4345400</v>
      </c>
      <c r="I118" s="183">
        <f>G118+H118</f>
        <v>4345400</v>
      </c>
      <c r="J118" s="184"/>
      <c r="K118" s="106"/>
      <c r="L118" s="185">
        <f>J118+K118</f>
        <v>0</v>
      </c>
      <c r="M118" s="105"/>
      <c r="N118" s="106"/>
      <c r="O118" s="183">
        <f>M118+N118</f>
        <v>0</v>
      </c>
    </row>
    <row r="119" spans="1:15" ht="21" customHeight="1">
      <c r="A119" s="337"/>
      <c r="B119" s="338"/>
      <c r="C119" s="338"/>
      <c r="D119" s="70" t="s">
        <v>194</v>
      </c>
      <c r="E119" s="70"/>
      <c r="F119" s="182">
        <f>I119+L119+O119</f>
        <v>3985100</v>
      </c>
      <c r="G119" s="105"/>
      <c r="H119" s="106">
        <v>3985100</v>
      </c>
      <c r="I119" s="183">
        <f>G119+H119</f>
        <v>3985100</v>
      </c>
      <c r="J119" s="184"/>
      <c r="K119" s="106"/>
      <c r="L119" s="185">
        <f>J119+K119</f>
        <v>0</v>
      </c>
      <c r="M119" s="105"/>
      <c r="N119" s="106"/>
      <c r="O119" s="183">
        <f>M119+N119</f>
        <v>0</v>
      </c>
    </row>
    <row r="120" spans="1:15" ht="21" customHeight="1">
      <c r="A120" s="335" t="s">
        <v>192</v>
      </c>
      <c r="B120" s="336"/>
      <c r="C120" s="336"/>
      <c r="D120" s="70" t="s">
        <v>188</v>
      </c>
      <c r="E120" s="70"/>
      <c r="F120" s="182">
        <f>I120+L120+O120</f>
        <v>38467</v>
      </c>
      <c r="G120" s="105"/>
      <c r="H120" s="106"/>
      <c r="I120" s="183">
        <f>G120+H120</f>
        <v>0</v>
      </c>
      <c r="J120" s="184"/>
      <c r="K120" s="106">
        <v>38467</v>
      </c>
      <c r="L120" s="185">
        <f>J120+K120</f>
        <v>38467</v>
      </c>
      <c r="M120" s="105"/>
      <c r="N120" s="106"/>
      <c r="O120" s="183">
        <f>M120+N120</f>
        <v>0</v>
      </c>
    </row>
    <row r="121" spans="1:15" ht="21" customHeight="1" thickBot="1">
      <c r="A121" s="337"/>
      <c r="B121" s="338"/>
      <c r="C121" s="338"/>
      <c r="D121" s="70" t="s">
        <v>194</v>
      </c>
      <c r="E121" s="70"/>
      <c r="F121" s="182">
        <f>I121+L121+O121</f>
        <v>0</v>
      </c>
      <c r="G121" s="105"/>
      <c r="H121" s="106"/>
      <c r="I121" s="183">
        <f>G121+H121</f>
        <v>0</v>
      </c>
      <c r="J121" s="184"/>
      <c r="K121" s="106"/>
      <c r="L121" s="185">
        <f>J121+K121</f>
        <v>0</v>
      </c>
      <c r="M121" s="191"/>
      <c r="N121" s="192"/>
      <c r="O121" s="183">
        <f>M121+N121</f>
        <v>0</v>
      </c>
    </row>
    <row r="122" spans="1:15" ht="22.5" customHeight="1">
      <c r="A122" s="264" t="s">
        <v>0</v>
      </c>
      <c r="B122" s="265"/>
      <c r="C122" s="266"/>
      <c r="D122" s="274" t="s">
        <v>303</v>
      </c>
      <c r="E122" s="274" t="s">
        <v>199</v>
      </c>
      <c r="F122" s="332" t="s">
        <v>3</v>
      </c>
      <c r="G122" s="287" t="s">
        <v>189</v>
      </c>
      <c r="H122" s="288"/>
      <c r="I122" s="289"/>
      <c r="J122" s="295" t="s">
        <v>190</v>
      </c>
      <c r="K122" s="288"/>
      <c r="L122" s="296"/>
      <c r="M122" s="287" t="s">
        <v>191</v>
      </c>
      <c r="N122" s="288"/>
      <c r="O122" s="289"/>
    </row>
    <row r="123" spans="1:15" ht="115.5" customHeight="1" thickBot="1">
      <c r="A123" s="267"/>
      <c r="B123" s="268"/>
      <c r="C123" s="269"/>
      <c r="D123" s="275"/>
      <c r="E123" s="275"/>
      <c r="F123" s="333"/>
      <c r="G123" s="99" t="s">
        <v>304</v>
      </c>
      <c r="H123" s="51" t="s">
        <v>305</v>
      </c>
      <c r="I123" s="98" t="s">
        <v>198</v>
      </c>
      <c r="J123" s="99" t="s">
        <v>304</v>
      </c>
      <c r="K123" s="51" t="s">
        <v>305</v>
      </c>
      <c r="L123" s="98" t="s">
        <v>198</v>
      </c>
      <c r="M123" s="99" t="s">
        <v>304</v>
      </c>
      <c r="N123" s="51" t="s">
        <v>305</v>
      </c>
      <c r="O123" s="98" t="s">
        <v>198</v>
      </c>
    </row>
    <row r="124" spans="1:15" ht="90" customHeight="1">
      <c r="A124" s="344" t="s">
        <v>129</v>
      </c>
      <c r="B124" s="345"/>
      <c r="C124" s="345"/>
      <c r="D124" s="57" t="s">
        <v>28</v>
      </c>
      <c r="E124" s="57"/>
      <c r="F124" s="182">
        <f>I124+L124+O124</f>
        <v>0</v>
      </c>
      <c r="G124" s="193">
        <f>G126+G127</f>
        <v>0</v>
      </c>
      <c r="H124" s="106">
        <f>H126+H127</f>
        <v>0</v>
      </c>
      <c r="I124" s="183">
        <f>G124+H124</f>
        <v>0</v>
      </c>
      <c r="J124" s="184">
        <f>J126+J127</f>
        <v>0</v>
      </c>
      <c r="K124" s="106">
        <f>K126+K127</f>
        <v>0</v>
      </c>
      <c r="L124" s="185">
        <f>J124+K124</f>
        <v>0</v>
      </c>
      <c r="M124" s="105">
        <f>M126+M127</f>
        <v>0</v>
      </c>
      <c r="N124" s="106">
        <f>N126+N127</f>
        <v>0</v>
      </c>
      <c r="O124" s="183">
        <f>M124+N124</f>
        <v>0</v>
      </c>
    </row>
    <row r="125" spans="1:15" ht="14.25" customHeight="1">
      <c r="A125" s="344" t="s">
        <v>6</v>
      </c>
      <c r="B125" s="345"/>
      <c r="C125" s="345"/>
      <c r="D125" s="57" t="s">
        <v>28</v>
      </c>
      <c r="E125" s="57"/>
      <c r="F125" s="194"/>
      <c r="G125" s="195"/>
      <c r="H125" s="196"/>
      <c r="I125" s="197"/>
      <c r="J125" s="198"/>
      <c r="K125" s="196"/>
      <c r="L125" s="199"/>
      <c r="M125" s="195"/>
      <c r="N125" s="196"/>
      <c r="O125" s="200"/>
    </row>
    <row r="126" spans="1:15" ht="15" customHeight="1">
      <c r="A126" s="344" t="s">
        <v>47</v>
      </c>
      <c r="B126" s="348"/>
      <c r="C126" s="348"/>
      <c r="D126" s="57" t="s">
        <v>28</v>
      </c>
      <c r="E126" s="57"/>
      <c r="F126" s="182">
        <f>I126+L126+O126</f>
        <v>0</v>
      </c>
      <c r="G126" s="105"/>
      <c r="H126" s="106"/>
      <c r="I126" s="183">
        <f>G126+H126</f>
        <v>0</v>
      </c>
      <c r="J126" s="184"/>
      <c r="K126" s="106"/>
      <c r="L126" s="185">
        <f>J126+K126</f>
        <v>0</v>
      </c>
      <c r="M126" s="105"/>
      <c r="N126" s="106"/>
      <c r="O126" s="183">
        <f>M126+N126</f>
        <v>0</v>
      </c>
    </row>
    <row r="127" spans="1:15" ht="15" customHeight="1">
      <c r="A127" s="344" t="s">
        <v>48</v>
      </c>
      <c r="B127" s="348"/>
      <c r="C127" s="348"/>
      <c r="D127" s="57" t="s">
        <v>28</v>
      </c>
      <c r="E127" s="57"/>
      <c r="F127" s="182">
        <f>I127+L127+O127</f>
        <v>0</v>
      </c>
      <c r="G127" s="105"/>
      <c r="H127" s="106"/>
      <c r="I127" s="183">
        <f aca="true" t="shared" si="1" ref="I127:I133">G127+H127</f>
        <v>0</v>
      </c>
      <c r="J127" s="184"/>
      <c r="K127" s="106"/>
      <c r="L127" s="185">
        <f aca="true" t="shared" si="2" ref="L127:L133">J127+K127</f>
        <v>0</v>
      </c>
      <c r="M127" s="105"/>
      <c r="N127" s="106"/>
      <c r="O127" s="183">
        <f aca="true" t="shared" si="3" ref="O127:O133">M127+N127</f>
        <v>0</v>
      </c>
    </row>
    <row r="128" spans="1:15" ht="26.25" customHeight="1">
      <c r="A128" s="344" t="s">
        <v>49</v>
      </c>
      <c r="B128" s="345"/>
      <c r="C128" s="345"/>
      <c r="D128" s="57" t="s">
        <v>28</v>
      </c>
      <c r="E128" s="57"/>
      <c r="F128" s="182">
        <f>I128+L128+O128</f>
        <v>1651763</v>
      </c>
      <c r="G128" s="193">
        <f>G130+G131</f>
        <v>0</v>
      </c>
      <c r="H128" s="106">
        <f>H130+H131</f>
        <v>0</v>
      </c>
      <c r="I128" s="183">
        <f t="shared" si="1"/>
        <v>0</v>
      </c>
      <c r="J128" s="184">
        <f>J130+J131</f>
        <v>0</v>
      </c>
      <c r="K128" s="106">
        <f>K130+K131</f>
        <v>0</v>
      </c>
      <c r="L128" s="185">
        <f t="shared" si="2"/>
        <v>0</v>
      </c>
      <c r="M128" s="193">
        <f>M130+M131</f>
        <v>0</v>
      </c>
      <c r="N128" s="106">
        <f>N130+N131</f>
        <v>1651763</v>
      </c>
      <c r="O128" s="183">
        <f t="shared" si="3"/>
        <v>1651763</v>
      </c>
    </row>
    <row r="129" spans="1:15" ht="14.25" customHeight="1">
      <c r="A129" s="344" t="s">
        <v>6</v>
      </c>
      <c r="B129" s="348"/>
      <c r="C129" s="348"/>
      <c r="D129" s="69" t="s">
        <v>28</v>
      </c>
      <c r="E129" s="69"/>
      <c r="F129" s="182"/>
      <c r="G129" s="105"/>
      <c r="H129" s="106"/>
      <c r="I129" s="183"/>
      <c r="J129" s="184"/>
      <c r="K129" s="106"/>
      <c r="L129" s="185"/>
      <c r="M129" s="105"/>
      <c r="N129" s="106"/>
      <c r="O129" s="183"/>
    </row>
    <row r="130" spans="1:15" ht="14.25" customHeight="1">
      <c r="A130" s="253" t="s">
        <v>308</v>
      </c>
      <c r="B130" s="254"/>
      <c r="C130" s="255"/>
      <c r="D130" s="57" t="s">
        <v>28</v>
      </c>
      <c r="E130" s="69"/>
      <c r="F130" s="182">
        <f>I130+L130+O130</f>
        <v>1567863</v>
      </c>
      <c r="G130" s="105"/>
      <c r="H130" s="106"/>
      <c r="I130" s="183">
        <f t="shared" si="1"/>
        <v>0</v>
      </c>
      <c r="J130" s="184"/>
      <c r="K130" s="106"/>
      <c r="L130" s="185">
        <f t="shared" si="2"/>
        <v>0</v>
      </c>
      <c r="M130" s="105"/>
      <c r="N130" s="106">
        <v>1567863</v>
      </c>
      <c r="O130" s="183">
        <f t="shared" si="3"/>
        <v>1567863</v>
      </c>
    </row>
    <row r="131" spans="1:15" ht="15" customHeight="1">
      <c r="A131" s="344" t="s">
        <v>175</v>
      </c>
      <c r="B131" s="348"/>
      <c r="C131" s="348"/>
      <c r="D131" s="57" t="s">
        <v>28</v>
      </c>
      <c r="E131" s="57"/>
      <c r="F131" s="182">
        <f>I131+L131+O131</f>
        <v>83900</v>
      </c>
      <c r="G131" s="105"/>
      <c r="H131" s="106"/>
      <c r="I131" s="183">
        <f t="shared" si="1"/>
        <v>0</v>
      </c>
      <c r="J131" s="184"/>
      <c r="K131" s="106"/>
      <c r="L131" s="185">
        <f t="shared" si="2"/>
        <v>0</v>
      </c>
      <c r="M131" s="105"/>
      <c r="N131" s="106">
        <v>83900</v>
      </c>
      <c r="O131" s="183">
        <f t="shared" si="3"/>
        <v>83900</v>
      </c>
    </row>
    <row r="132" spans="1:15" ht="25.5" customHeight="1">
      <c r="A132" s="344" t="s">
        <v>52</v>
      </c>
      <c r="B132" s="345"/>
      <c r="C132" s="345"/>
      <c r="D132" s="57" t="s">
        <v>28</v>
      </c>
      <c r="E132" s="57"/>
      <c r="F132" s="182">
        <f>I132+L132+O132</f>
        <v>0</v>
      </c>
      <c r="G132" s="105"/>
      <c r="H132" s="106"/>
      <c r="I132" s="183">
        <f t="shared" si="1"/>
        <v>0</v>
      </c>
      <c r="J132" s="184"/>
      <c r="K132" s="106"/>
      <c r="L132" s="185">
        <f t="shared" si="2"/>
        <v>0</v>
      </c>
      <c r="M132" s="105"/>
      <c r="N132" s="106"/>
      <c r="O132" s="183">
        <f t="shared" si="3"/>
        <v>0</v>
      </c>
    </row>
    <row r="133" spans="1:15" ht="27.75" customHeight="1" thickBot="1">
      <c r="A133" s="346" t="s">
        <v>27</v>
      </c>
      <c r="B133" s="347"/>
      <c r="C133" s="347"/>
      <c r="D133" s="71" t="s">
        <v>28</v>
      </c>
      <c r="E133" s="71"/>
      <c r="F133" s="182">
        <f>I133+L133+O133</f>
        <v>0</v>
      </c>
      <c r="G133" s="201"/>
      <c r="H133" s="202"/>
      <c r="I133" s="183">
        <f t="shared" si="1"/>
        <v>0</v>
      </c>
      <c r="J133" s="203"/>
      <c r="K133" s="202"/>
      <c r="L133" s="185">
        <f t="shared" si="2"/>
        <v>0</v>
      </c>
      <c r="M133" s="201"/>
      <c r="N133" s="202"/>
      <c r="O133" s="183">
        <f t="shared" si="3"/>
        <v>0</v>
      </c>
    </row>
    <row r="134" spans="1:15" s="20" customFormat="1" ht="16.5" customHeight="1">
      <c r="A134" s="351" t="s">
        <v>7</v>
      </c>
      <c r="B134" s="352"/>
      <c r="C134" s="65" t="s">
        <v>188</v>
      </c>
      <c r="D134" s="272">
        <v>900</v>
      </c>
      <c r="E134" s="72"/>
      <c r="F134" s="169">
        <f>F137+F148+F163+F168+F177+F179+F190</f>
        <v>6035630</v>
      </c>
      <c r="G134" s="171">
        <f aca="true" t="shared" si="4" ref="G134:O134">G137+G148+G163+G168+G177+G179+G190</f>
        <v>0</v>
      </c>
      <c r="H134" s="175">
        <f t="shared" si="4"/>
        <v>4345400</v>
      </c>
      <c r="I134" s="173">
        <f t="shared" si="4"/>
        <v>4345400</v>
      </c>
      <c r="J134" s="171">
        <f t="shared" si="4"/>
        <v>0</v>
      </c>
      <c r="K134" s="175">
        <f t="shared" si="4"/>
        <v>38467</v>
      </c>
      <c r="L134" s="173">
        <f t="shared" si="4"/>
        <v>38467</v>
      </c>
      <c r="M134" s="171">
        <f t="shared" si="4"/>
        <v>0</v>
      </c>
      <c r="N134" s="175">
        <f t="shared" si="4"/>
        <v>1651763</v>
      </c>
      <c r="O134" s="173">
        <f t="shared" si="4"/>
        <v>1651763</v>
      </c>
    </row>
    <row r="135" spans="1:15" s="20" customFormat="1" ht="16.5" customHeight="1" thickBot="1">
      <c r="A135" s="353"/>
      <c r="B135" s="354"/>
      <c r="C135" s="66" t="s">
        <v>194</v>
      </c>
      <c r="D135" s="273"/>
      <c r="E135" s="73"/>
      <c r="F135" s="170">
        <f>F138+F149+F164+F169+F178+F180+F191</f>
        <v>3985100</v>
      </c>
      <c r="G135" s="172">
        <f aca="true" t="shared" si="5" ref="G135:O135">G138+G149+G164+G169+G178+G180+G191</f>
        <v>0</v>
      </c>
      <c r="H135" s="176">
        <f t="shared" si="5"/>
        <v>3985100</v>
      </c>
      <c r="I135" s="174">
        <f t="shared" si="5"/>
        <v>3985100</v>
      </c>
      <c r="J135" s="172">
        <f t="shared" si="5"/>
        <v>0</v>
      </c>
      <c r="K135" s="176">
        <f t="shared" si="5"/>
        <v>0</v>
      </c>
      <c r="L135" s="174">
        <f t="shared" si="5"/>
        <v>0</v>
      </c>
      <c r="M135" s="172">
        <f t="shared" si="5"/>
        <v>0</v>
      </c>
      <c r="N135" s="176">
        <f t="shared" si="5"/>
        <v>0</v>
      </c>
      <c r="O135" s="174">
        <f t="shared" si="5"/>
        <v>0</v>
      </c>
    </row>
    <row r="136" spans="1:15" ht="14.25" customHeight="1" thickBot="1">
      <c r="A136" s="276" t="s">
        <v>6</v>
      </c>
      <c r="B136" s="277"/>
      <c r="C136" s="278"/>
      <c r="D136" s="74"/>
      <c r="E136" s="74"/>
      <c r="F136" s="58"/>
      <c r="G136" s="60"/>
      <c r="H136" s="46"/>
      <c r="I136" s="47"/>
      <c r="J136" s="45"/>
      <c r="K136" s="46"/>
      <c r="L136" s="50"/>
      <c r="M136" s="60"/>
      <c r="N136" s="46"/>
      <c r="O136" s="47"/>
    </row>
    <row r="137" spans="1:15" ht="22.5" customHeight="1">
      <c r="A137" s="260" t="s">
        <v>90</v>
      </c>
      <c r="B137" s="261"/>
      <c r="C137" s="65" t="s">
        <v>188</v>
      </c>
      <c r="D137" s="251">
        <v>210</v>
      </c>
      <c r="E137" s="75"/>
      <c r="F137" s="129">
        <f>I137+L137+O137</f>
        <v>2192971.6</v>
      </c>
      <c r="G137" s="130">
        <f aca="true" t="shared" si="6" ref="G137:O137">G140+G142+G146</f>
        <v>0</v>
      </c>
      <c r="H137" s="131">
        <f t="shared" si="6"/>
        <v>2192971.6</v>
      </c>
      <c r="I137" s="132">
        <f t="shared" si="6"/>
        <v>2192971.6</v>
      </c>
      <c r="J137" s="130">
        <f t="shared" si="6"/>
        <v>0</v>
      </c>
      <c r="K137" s="131">
        <f t="shared" si="6"/>
        <v>0</v>
      </c>
      <c r="L137" s="132">
        <f t="shared" si="6"/>
        <v>0</v>
      </c>
      <c r="M137" s="130">
        <f t="shared" si="6"/>
        <v>0</v>
      </c>
      <c r="N137" s="131">
        <f t="shared" si="6"/>
        <v>0</v>
      </c>
      <c r="O137" s="132">
        <f t="shared" si="6"/>
        <v>0</v>
      </c>
    </row>
    <row r="138" spans="1:15" ht="22.5" customHeight="1" thickBot="1">
      <c r="A138" s="262"/>
      <c r="B138" s="263"/>
      <c r="C138" s="66" t="s">
        <v>194</v>
      </c>
      <c r="D138" s="252"/>
      <c r="E138" s="76"/>
      <c r="F138" s="133">
        <f>I138+L138+O138</f>
        <v>3985100</v>
      </c>
      <c r="G138" s="134">
        <f aca="true" t="shared" si="7" ref="G138:O138">G141+G143+G147</f>
        <v>0</v>
      </c>
      <c r="H138" s="135">
        <f t="shared" si="7"/>
        <v>3985100</v>
      </c>
      <c r="I138" s="136">
        <f t="shared" si="7"/>
        <v>3985100</v>
      </c>
      <c r="J138" s="134">
        <f t="shared" si="7"/>
        <v>0</v>
      </c>
      <c r="K138" s="135">
        <f t="shared" si="7"/>
        <v>0</v>
      </c>
      <c r="L138" s="136">
        <f t="shared" si="7"/>
        <v>0</v>
      </c>
      <c r="M138" s="134">
        <f t="shared" si="7"/>
        <v>0</v>
      </c>
      <c r="N138" s="135">
        <f t="shared" si="7"/>
        <v>0</v>
      </c>
      <c r="O138" s="136">
        <f t="shared" si="7"/>
        <v>0</v>
      </c>
    </row>
    <row r="139" spans="1:15" ht="16.5" customHeight="1" thickBot="1">
      <c r="A139" s="212" t="s">
        <v>1</v>
      </c>
      <c r="B139" s="213"/>
      <c r="C139" s="214"/>
      <c r="D139" s="77"/>
      <c r="E139" s="77"/>
      <c r="F139" s="58"/>
      <c r="G139" s="60"/>
      <c r="H139" s="46"/>
      <c r="I139" s="47"/>
      <c r="J139" s="45"/>
      <c r="K139" s="46"/>
      <c r="L139" s="50"/>
      <c r="M139" s="63"/>
      <c r="N139" s="52"/>
      <c r="O139" s="56"/>
    </row>
    <row r="140" spans="1:15" ht="15" customHeight="1">
      <c r="A140" s="287" t="s">
        <v>30</v>
      </c>
      <c r="B140" s="288"/>
      <c r="C140" s="67" t="s">
        <v>188</v>
      </c>
      <c r="D140" s="215">
        <v>211</v>
      </c>
      <c r="E140" s="116"/>
      <c r="F140" s="119">
        <f>I140+L140+O140</f>
        <v>1684310</v>
      </c>
      <c r="G140" s="121"/>
      <c r="H140" s="122">
        <v>1684310</v>
      </c>
      <c r="I140" s="123">
        <f>G140+H140</f>
        <v>1684310</v>
      </c>
      <c r="J140" s="121"/>
      <c r="K140" s="122"/>
      <c r="L140" s="123">
        <f>J140+K140</f>
        <v>0</v>
      </c>
      <c r="M140" s="127"/>
      <c r="N140" s="128"/>
      <c r="O140" s="123">
        <f>M140+N140</f>
        <v>0</v>
      </c>
    </row>
    <row r="141" spans="1:15" ht="15">
      <c r="A141" s="349"/>
      <c r="B141" s="350"/>
      <c r="C141" s="44" t="s">
        <v>194</v>
      </c>
      <c r="D141" s="210"/>
      <c r="E141" s="117"/>
      <c r="F141" s="101">
        <f>I141+L141+O141</f>
        <v>3060800</v>
      </c>
      <c r="G141" s="102"/>
      <c r="H141" s="103">
        <v>3060800</v>
      </c>
      <c r="I141" s="104">
        <f>G141+H141</f>
        <v>3060800</v>
      </c>
      <c r="J141" s="102"/>
      <c r="K141" s="103"/>
      <c r="L141" s="104">
        <f>J141+K141</f>
        <v>0</v>
      </c>
      <c r="M141" s="107"/>
      <c r="N141" s="108"/>
      <c r="O141" s="104">
        <f>M141+N141</f>
        <v>0</v>
      </c>
    </row>
    <row r="142" spans="1:15" ht="15" customHeight="1">
      <c r="A142" s="349" t="s">
        <v>31</v>
      </c>
      <c r="B142" s="350"/>
      <c r="C142" s="44" t="s">
        <v>188</v>
      </c>
      <c r="D142" s="210">
        <v>212</v>
      </c>
      <c r="E142" s="117"/>
      <c r="F142" s="101">
        <f>I142+L142+O142</f>
        <v>0</v>
      </c>
      <c r="G142" s="102"/>
      <c r="H142" s="103"/>
      <c r="I142" s="104">
        <f>G142+H142</f>
        <v>0</v>
      </c>
      <c r="J142" s="102"/>
      <c r="K142" s="103"/>
      <c r="L142" s="104">
        <f>J142+K142</f>
        <v>0</v>
      </c>
      <c r="M142" s="107"/>
      <c r="N142" s="108"/>
      <c r="O142" s="104">
        <f>M142+N142</f>
        <v>0</v>
      </c>
    </row>
    <row r="143" spans="1:15" ht="15" customHeight="1" thickBot="1">
      <c r="A143" s="349"/>
      <c r="B143" s="350"/>
      <c r="C143" s="44" t="s">
        <v>194</v>
      </c>
      <c r="D143" s="210"/>
      <c r="E143" s="117"/>
      <c r="F143" s="101">
        <f>I143+L143+O143</f>
        <v>0</v>
      </c>
      <c r="G143" s="102"/>
      <c r="H143" s="103"/>
      <c r="I143" s="104">
        <f>G143+H143</f>
        <v>0</v>
      </c>
      <c r="J143" s="102"/>
      <c r="K143" s="103"/>
      <c r="L143" s="104">
        <f>J143+K143</f>
        <v>0</v>
      </c>
      <c r="M143" s="107"/>
      <c r="N143" s="108"/>
      <c r="O143" s="104">
        <f>M143+N143</f>
        <v>0</v>
      </c>
    </row>
    <row r="144" spans="1:15" ht="22.5" customHeight="1">
      <c r="A144" s="264" t="s">
        <v>0</v>
      </c>
      <c r="B144" s="265"/>
      <c r="C144" s="266"/>
      <c r="D144" s="274" t="s">
        <v>303</v>
      </c>
      <c r="E144" s="274" t="s">
        <v>199</v>
      </c>
      <c r="F144" s="332" t="s">
        <v>3</v>
      </c>
      <c r="G144" s="287" t="s">
        <v>189</v>
      </c>
      <c r="H144" s="288"/>
      <c r="I144" s="289"/>
      <c r="J144" s="295" t="s">
        <v>190</v>
      </c>
      <c r="K144" s="288"/>
      <c r="L144" s="296"/>
      <c r="M144" s="287" t="s">
        <v>191</v>
      </c>
      <c r="N144" s="288"/>
      <c r="O144" s="289"/>
    </row>
    <row r="145" spans="1:15" ht="115.5" thickBot="1">
      <c r="A145" s="267"/>
      <c r="B145" s="268"/>
      <c r="C145" s="269"/>
      <c r="D145" s="275"/>
      <c r="E145" s="275"/>
      <c r="F145" s="333"/>
      <c r="G145" s="99" t="s">
        <v>304</v>
      </c>
      <c r="H145" s="51" t="s">
        <v>305</v>
      </c>
      <c r="I145" s="98" t="s">
        <v>198</v>
      </c>
      <c r="J145" s="99" t="s">
        <v>304</v>
      </c>
      <c r="K145" s="51" t="s">
        <v>305</v>
      </c>
      <c r="L145" s="98" t="s">
        <v>198</v>
      </c>
      <c r="M145" s="99" t="s">
        <v>304</v>
      </c>
      <c r="N145" s="51" t="s">
        <v>305</v>
      </c>
      <c r="O145" s="98" t="s">
        <v>198</v>
      </c>
    </row>
    <row r="146" spans="1:15" ht="15" customHeight="1">
      <c r="A146" s="205" t="s">
        <v>32</v>
      </c>
      <c r="B146" s="206"/>
      <c r="C146" s="44" t="s">
        <v>188</v>
      </c>
      <c r="D146" s="210">
        <v>213</v>
      </c>
      <c r="E146" s="117"/>
      <c r="F146" s="101">
        <f>I146+L146+O146</f>
        <v>508661.6</v>
      </c>
      <c r="G146" s="102"/>
      <c r="H146" s="103">
        <v>508661.6</v>
      </c>
      <c r="I146" s="104">
        <f>G146+H146</f>
        <v>508661.6</v>
      </c>
      <c r="J146" s="102"/>
      <c r="K146" s="103"/>
      <c r="L146" s="104">
        <f>J146+K146</f>
        <v>0</v>
      </c>
      <c r="M146" s="107"/>
      <c r="N146" s="108"/>
      <c r="O146" s="104">
        <f>M146+N146</f>
        <v>0</v>
      </c>
    </row>
    <row r="147" spans="1:15" ht="15" customHeight="1" thickBot="1">
      <c r="A147" s="207"/>
      <c r="B147" s="208"/>
      <c r="C147" s="68" t="s">
        <v>194</v>
      </c>
      <c r="D147" s="211"/>
      <c r="E147" s="118"/>
      <c r="F147" s="120">
        <f>I147+L147+O147</f>
        <v>924300</v>
      </c>
      <c r="G147" s="124"/>
      <c r="H147" s="125">
        <v>924300</v>
      </c>
      <c r="I147" s="126">
        <f>G147+H147</f>
        <v>924300</v>
      </c>
      <c r="J147" s="124"/>
      <c r="K147" s="125"/>
      <c r="L147" s="126">
        <f>J147+K147</f>
        <v>0</v>
      </c>
      <c r="M147" s="109"/>
      <c r="N147" s="110"/>
      <c r="O147" s="126">
        <f>M147+N147</f>
        <v>0</v>
      </c>
    </row>
    <row r="148" spans="1:15" ht="22.5" customHeight="1">
      <c r="A148" s="283" t="s">
        <v>91</v>
      </c>
      <c r="B148" s="284"/>
      <c r="C148" s="65" t="s">
        <v>188</v>
      </c>
      <c r="D148" s="251">
        <v>220</v>
      </c>
      <c r="E148" s="75"/>
      <c r="F148" s="129">
        <f aca="true" t="shared" si="8" ref="F148:O148">F151+F153+F155+F157+F159+F161</f>
        <v>3700189.4</v>
      </c>
      <c r="G148" s="130">
        <f t="shared" si="8"/>
        <v>0</v>
      </c>
      <c r="H148" s="131">
        <f t="shared" si="8"/>
        <v>2131828.4</v>
      </c>
      <c r="I148" s="132">
        <f t="shared" si="8"/>
        <v>2131828.4</v>
      </c>
      <c r="J148" s="130">
        <f t="shared" si="8"/>
        <v>0</v>
      </c>
      <c r="K148" s="131">
        <f t="shared" si="8"/>
        <v>0</v>
      </c>
      <c r="L148" s="132">
        <f t="shared" si="8"/>
        <v>0</v>
      </c>
      <c r="M148" s="130">
        <f t="shared" si="8"/>
        <v>0</v>
      </c>
      <c r="N148" s="131">
        <f t="shared" si="8"/>
        <v>1568361</v>
      </c>
      <c r="O148" s="132">
        <f t="shared" si="8"/>
        <v>1568361</v>
      </c>
    </row>
    <row r="149" spans="1:15" ht="22.5" customHeight="1" thickBot="1">
      <c r="A149" s="285"/>
      <c r="B149" s="286"/>
      <c r="C149" s="66" t="s">
        <v>194</v>
      </c>
      <c r="D149" s="252"/>
      <c r="E149" s="76"/>
      <c r="F149" s="137">
        <f aca="true" t="shared" si="9" ref="F149:O149">F152+F154+F156+F158+F160+F162</f>
        <v>0</v>
      </c>
      <c r="G149" s="134">
        <f t="shared" si="9"/>
        <v>0</v>
      </c>
      <c r="H149" s="135">
        <f t="shared" si="9"/>
        <v>0</v>
      </c>
      <c r="I149" s="136">
        <f t="shared" si="9"/>
        <v>0</v>
      </c>
      <c r="J149" s="134">
        <f t="shared" si="9"/>
        <v>0</v>
      </c>
      <c r="K149" s="135">
        <f t="shared" si="9"/>
        <v>0</v>
      </c>
      <c r="L149" s="136">
        <f t="shared" si="9"/>
        <v>0</v>
      </c>
      <c r="M149" s="134">
        <f t="shared" si="9"/>
        <v>0</v>
      </c>
      <c r="N149" s="135">
        <f t="shared" si="9"/>
        <v>0</v>
      </c>
      <c r="O149" s="136">
        <f t="shared" si="9"/>
        <v>0</v>
      </c>
    </row>
    <row r="150" spans="1:15" ht="16.5" customHeight="1" thickBot="1">
      <c r="A150" s="212" t="s">
        <v>1</v>
      </c>
      <c r="B150" s="213"/>
      <c r="C150" s="214"/>
      <c r="D150" s="81"/>
      <c r="E150" s="81"/>
      <c r="F150" s="58"/>
      <c r="G150" s="60"/>
      <c r="H150" s="46"/>
      <c r="I150" s="47"/>
      <c r="J150" s="45"/>
      <c r="K150" s="46"/>
      <c r="L150" s="50"/>
      <c r="M150" s="63"/>
      <c r="N150" s="52"/>
      <c r="O150" s="56"/>
    </row>
    <row r="151" spans="1:15" ht="15" customHeight="1">
      <c r="A151" s="279" t="s">
        <v>33</v>
      </c>
      <c r="B151" s="280"/>
      <c r="C151" s="67" t="s">
        <v>188</v>
      </c>
      <c r="D151" s="215">
        <v>221</v>
      </c>
      <c r="E151" s="116"/>
      <c r="F151" s="119">
        <f>I151+L151+O151</f>
        <v>20432.9</v>
      </c>
      <c r="G151" s="121"/>
      <c r="H151" s="122">
        <v>20432.9</v>
      </c>
      <c r="I151" s="123">
        <f>G151+H151</f>
        <v>20432.9</v>
      </c>
      <c r="J151" s="121"/>
      <c r="K151" s="122"/>
      <c r="L151" s="123">
        <f>J151+K151</f>
        <v>0</v>
      </c>
      <c r="M151" s="121"/>
      <c r="N151" s="122"/>
      <c r="O151" s="123">
        <f>M151+N151</f>
        <v>0</v>
      </c>
    </row>
    <row r="152" spans="1:15" ht="15" customHeight="1">
      <c r="A152" s="281"/>
      <c r="B152" s="282"/>
      <c r="C152" s="44" t="s">
        <v>194</v>
      </c>
      <c r="D152" s="210"/>
      <c r="E152" s="117"/>
      <c r="F152" s="101">
        <f aca="true" t="shared" si="10" ref="F152:F162">I152+L152+O152</f>
        <v>0</v>
      </c>
      <c r="G152" s="102"/>
      <c r="H152" s="103"/>
      <c r="I152" s="104">
        <f aca="true" t="shared" si="11" ref="I152:I159">G152+H152</f>
        <v>0</v>
      </c>
      <c r="J152" s="102"/>
      <c r="K152" s="103"/>
      <c r="L152" s="104">
        <f aca="true" t="shared" si="12" ref="L152:L160">J152+K152</f>
        <v>0</v>
      </c>
      <c r="M152" s="102"/>
      <c r="N152" s="103"/>
      <c r="O152" s="104">
        <f aca="true" t="shared" si="13" ref="O152:O159">M152+N152</f>
        <v>0</v>
      </c>
    </row>
    <row r="153" spans="1:15" ht="14.25" customHeight="1">
      <c r="A153" s="281" t="s">
        <v>34</v>
      </c>
      <c r="B153" s="282"/>
      <c r="C153" s="44" t="s">
        <v>188</v>
      </c>
      <c r="D153" s="210">
        <v>222</v>
      </c>
      <c r="E153" s="117"/>
      <c r="F153" s="101">
        <f t="shared" si="10"/>
        <v>0</v>
      </c>
      <c r="G153" s="102"/>
      <c r="H153" s="103"/>
      <c r="I153" s="104">
        <f t="shared" si="11"/>
        <v>0</v>
      </c>
      <c r="J153" s="102"/>
      <c r="K153" s="103"/>
      <c r="L153" s="104">
        <f t="shared" si="12"/>
        <v>0</v>
      </c>
      <c r="M153" s="102"/>
      <c r="N153" s="103"/>
      <c r="O153" s="104">
        <f t="shared" si="13"/>
        <v>0</v>
      </c>
    </row>
    <row r="154" spans="1:15" ht="14.25" customHeight="1">
      <c r="A154" s="281"/>
      <c r="B154" s="282"/>
      <c r="C154" s="44" t="s">
        <v>194</v>
      </c>
      <c r="D154" s="210"/>
      <c r="E154" s="117"/>
      <c r="F154" s="101">
        <f t="shared" si="10"/>
        <v>0</v>
      </c>
      <c r="G154" s="102"/>
      <c r="H154" s="103"/>
      <c r="I154" s="104">
        <f t="shared" si="11"/>
        <v>0</v>
      </c>
      <c r="J154" s="102"/>
      <c r="K154" s="103"/>
      <c r="L154" s="104">
        <f t="shared" si="12"/>
        <v>0</v>
      </c>
      <c r="M154" s="102"/>
      <c r="N154" s="103"/>
      <c r="O154" s="104">
        <f t="shared" si="13"/>
        <v>0</v>
      </c>
    </row>
    <row r="155" spans="1:15" ht="15" customHeight="1">
      <c r="A155" s="281" t="s">
        <v>35</v>
      </c>
      <c r="B155" s="282"/>
      <c r="C155" s="44" t="s">
        <v>188</v>
      </c>
      <c r="D155" s="210">
        <v>223</v>
      </c>
      <c r="E155" s="117"/>
      <c r="F155" s="101">
        <f t="shared" si="10"/>
        <v>695439.7</v>
      </c>
      <c r="G155" s="102"/>
      <c r="H155" s="103">
        <v>695439.7</v>
      </c>
      <c r="I155" s="104">
        <f>G155+H155</f>
        <v>695439.7</v>
      </c>
      <c r="J155" s="102"/>
      <c r="K155" s="103"/>
      <c r="L155" s="104">
        <f t="shared" si="12"/>
        <v>0</v>
      </c>
      <c r="M155" s="102"/>
      <c r="N155" s="103"/>
      <c r="O155" s="104">
        <f t="shared" si="13"/>
        <v>0</v>
      </c>
    </row>
    <row r="156" spans="1:15" ht="15" customHeight="1">
      <c r="A156" s="281"/>
      <c r="B156" s="282"/>
      <c r="C156" s="44" t="s">
        <v>194</v>
      </c>
      <c r="D156" s="210"/>
      <c r="E156" s="117"/>
      <c r="F156" s="101">
        <f>I156+L156+O156</f>
        <v>0</v>
      </c>
      <c r="G156" s="102"/>
      <c r="H156" s="103"/>
      <c r="I156" s="104">
        <f t="shared" si="11"/>
        <v>0</v>
      </c>
      <c r="J156" s="102"/>
      <c r="K156" s="103"/>
      <c r="L156" s="104">
        <f t="shared" si="12"/>
        <v>0</v>
      </c>
      <c r="M156" s="102"/>
      <c r="N156" s="103"/>
      <c r="O156" s="104">
        <f t="shared" si="13"/>
        <v>0</v>
      </c>
    </row>
    <row r="157" spans="1:15" ht="15" customHeight="1">
      <c r="A157" s="205" t="s">
        <v>36</v>
      </c>
      <c r="B157" s="206"/>
      <c r="C157" s="44" t="s">
        <v>188</v>
      </c>
      <c r="D157" s="210">
        <v>224</v>
      </c>
      <c r="E157" s="117"/>
      <c r="F157" s="101">
        <f t="shared" si="10"/>
        <v>0</v>
      </c>
      <c r="G157" s="102"/>
      <c r="H157" s="103"/>
      <c r="I157" s="104">
        <f t="shared" si="11"/>
        <v>0</v>
      </c>
      <c r="J157" s="102"/>
      <c r="K157" s="103"/>
      <c r="L157" s="104">
        <f t="shared" si="12"/>
        <v>0</v>
      </c>
      <c r="M157" s="102"/>
      <c r="N157" s="103"/>
      <c r="O157" s="104">
        <f t="shared" si="13"/>
        <v>0</v>
      </c>
    </row>
    <row r="158" spans="1:15" ht="15" customHeight="1">
      <c r="A158" s="205"/>
      <c r="B158" s="206"/>
      <c r="C158" s="44" t="s">
        <v>194</v>
      </c>
      <c r="D158" s="210"/>
      <c r="E158" s="117"/>
      <c r="F158" s="101">
        <f t="shared" si="10"/>
        <v>0</v>
      </c>
      <c r="G158" s="102"/>
      <c r="H158" s="103"/>
      <c r="I158" s="104">
        <f t="shared" si="11"/>
        <v>0</v>
      </c>
      <c r="J158" s="102"/>
      <c r="K158" s="103"/>
      <c r="L158" s="104">
        <f t="shared" si="12"/>
        <v>0</v>
      </c>
      <c r="M158" s="102"/>
      <c r="N158" s="103"/>
      <c r="O158" s="104">
        <f t="shared" si="13"/>
        <v>0</v>
      </c>
    </row>
    <row r="159" spans="1:15" ht="15" customHeight="1">
      <c r="A159" s="205" t="s">
        <v>37</v>
      </c>
      <c r="B159" s="206"/>
      <c r="C159" s="44" t="s">
        <v>188</v>
      </c>
      <c r="D159" s="210">
        <v>225</v>
      </c>
      <c r="E159" s="117"/>
      <c r="F159" s="101">
        <f t="shared" si="10"/>
        <v>216824.8</v>
      </c>
      <c r="G159" s="102"/>
      <c r="H159" s="103">
        <v>216824.8</v>
      </c>
      <c r="I159" s="104">
        <f t="shared" si="11"/>
        <v>216824.8</v>
      </c>
      <c r="J159" s="102"/>
      <c r="K159" s="103"/>
      <c r="L159" s="104">
        <f t="shared" si="12"/>
        <v>0</v>
      </c>
      <c r="M159" s="102"/>
      <c r="N159" s="103"/>
      <c r="O159" s="104">
        <f t="shared" si="13"/>
        <v>0</v>
      </c>
    </row>
    <row r="160" spans="1:15" ht="15" customHeight="1">
      <c r="A160" s="205"/>
      <c r="B160" s="206"/>
      <c r="C160" s="44" t="s">
        <v>194</v>
      </c>
      <c r="D160" s="210"/>
      <c r="E160" s="117"/>
      <c r="F160" s="101">
        <f t="shared" si="10"/>
        <v>0</v>
      </c>
      <c r="G160" s="102"/>
      <c r="H160" s="103"/>
      <c r="I160" s="104">
        <f>G160+H160</f>
        <v>0</v>
      </c>
      <c r="J160" s="102"/>
      <c r="K160" s="103"/>
      <c r="L160" s="104">
        <f t="shared" si="12"/>
        <v>0</v>
      </c>
      <c r="M160" s="102"/>
      <c r="N160" s="103"/>
      <c r="O160" s="104">
        <f>M160+N160</f>
        <v>0</v>
      </c>
    </row>
    <row r="161" spans="1:15" ht="15" customHeight="1">
      <c r="A161" s="281" t="s">
        <v>38</v>
      </c>
      <c r="B161" s="282"/>
      <c r="C161" s="44" t="s">
        <v>188</v>
      </c>
      <c r="D161" s="210">
        <v>226</v>
      </c>
      <c r="E161" s="117"/>
      <c r="F161" s="101">
        <f t="shared" si="10"/>
        <v>2767492</v>
      </c>
      <c r="G161" s="102"/>
      <c r="H161" s="103">
        <v>1199131</v>
      </c>
      <c r="I161" s="104">
        <f>G161+H161</f>
        <v>1199131</v>
      </c>
      <c r="J161" s="102"/>
      <c r="K161" s="103"/>
      <c r="L161" s="104">
        <f>J161+K161</f>
        <v>0</v>
      </c>
      <c r="M161" s="102"/>
      <c r="N161" s="103">
        <v>1568361</v>
      </c>
      <c r="O161" s="104">
        <f>M161+N161</f>
        <v>1568361</v>
      </c>
    </row>
    <row r="162" spans="1:15" ht="15" customHeight="1" thickBot="1">
      <c r="A162" s="305"/>
      <c r="B162" s="306"/>
      <c r="C162" s="68" t="s">
        <v>194</v>
      </c>
      <c r="D162" s="211"/>
      <c r="E162" s="118"/>
      <c r="F162" s="120">
        <f t="shared" si="10"/>
        <v>0</v>
      </c>
      <c r="G162" s="124"/>
      <c r="H162" s="125"/>
      <c r="I162" s="126">
        <f>G162+H162</f>
        <v>0</v>
      </c>
      <c r="J162" s="124"/>
      <c r="K162" s="125"/>
      <c r="L162" s="126">
        <f>J162+K162</f>
        <v>0</v>
      </c>
      <c r="M162" s="124"/>
      <c r="N162" s="125"/>
      <c r="O162" s="126">
        <f>M162+N162</f>
        <v>0</v>
      </c>
    </row>
    <row r="163" spans="1:15" ht="22.5" customHeight="1">
      <c r="A163" s="307" t="s">
        <v>92</v>
      </c>
      <c r="B163" s="308"/>
      <c r="C163" s="65" t="s">
        <v>188</v>
      </c>
      <c r="D163" s="251">
        <v>240</v>
      </c>
      <c r="E163" s="75"/>
      <c r="F163" s="129">
        <f>F166</f>
        <v>0</v>
      </c>
      <c r="G163" s="130">
        <f aca="true" t="shared" si="14" ref="G163:O163">G166</f>
        <v>0</v>
      </c>
      <c r="H163" s="131">
        <f t="shared" si="14"/>
        <v>0</v>
      </c>
      <c r="I163" s="132">
        <f t="shared" si="14"/>
        <v>0</v>
      </c>
      <c r="J163" s="130">
        <f t="shared" si="14"/>
        <v>0</v>
      </c>
      <c r="K163" s="131">
        <f t="shared" si="14"/>
        <v>0</v>
      </c>
      <c r="L163" s="132">
        <f t="shared" si="14"/>
        <v>0</v>
      </c>
      <c r="M163" s="130">
        <f t="shared" si="14"/>
        <v>0</v>
      </c>
      <c r="N163" s="131">
        <f t="shared" si="14"/>
        <v>0</v>
      </c>
      <c r="O163" s="132">
        <f t="shared" si="14"/>
        <v>0</v>
      </c>
    </row>
    <row r="164" spans="1:15" ht="22.5" customHeight="1" thickBot="1">
      <c r="A164" s="309"/>
      <c r="B164" s="310"/>
      <c r="C164" s="66" t="s">
        <v>194</v>
      </c>
      <c r="D164" s="252"/>
      <c r="E164" s="76"/>
      <c r="F164" s="137">
        <f>F167</f>
        <v>0</v>
      </c>
      <c r="G164" s="134">
        <f aca="true" t="shared" si="15" ref="G164:O164">G167</f>
        <v>0</v>
      </c>
      <c r="H164" s="135">
        <f t="shared" si="15"/>
        <v>0</v>
      </c>
      <c r="I164" s="136">
        <f t="shared" si="15"/>
        <v>0</v>
      </c>
      <c r="J164" s="134">
        <f t="shared" si="15"/>
        <v>0</v>
      </c>
      <c r="K164" s="135">
        <f t="shared" si="15"/>
        <v>0</v>
      </c>
      <c r="L164" s="136">
        <f t="shared" si="15"/>
        <v>0</v>
      </c>
      <c r="M164" s="134">
        <f t="shared" si="15"/>
        <v>0</v>
      </c>
      <c r="N164" s="135">
        <f t="shared" si="15"/>
        <v>0</v>
      </c>
      <c r="O164" s="136">
        <f t="shared" si="15"/>
        <v>0</v>
      </c>
    </row>
    <row r="165" spans="1:15" ht="16.5" customHeight="1" thickBot="1">
      <c r="A165" s="212" t="s">
        <v>1</v>
      </c>
      <c r="B165" s="213"/>
      <c r="C165" s="214"/>
      <c r="D165" s="81"/>
      <c r="E165" s="81"/>
      <c r="F165" s="58"/>
      <c r="G165" s="60"/>
      <c r="H165" s="46"/>
      <c r="I165" s="47"/>
      <c r="J165" s="45"/>
      <c r="K165" s="46"/>
      <c r="L165" s="50"/>
      <c r="M165" s="63"/>
      <c r="N165" s="52"/>
      <c r="O165" s="56"/>
    </row>
    <row r="166" spans="1:15" ht="27" customHeight="1">
      <c r="A166" s="256" t="s">
        <v>39</v>
      </c>
      <c r="B166" s="257"/>
      <c r="C166" s="67" t="s">
        <v>188</v>
      </c>
      <c r="D166" s="215">
        <v>241</v>
      </c>
      <c r="E166" s="78"/>
      <c r="F166" s="119">
        <f>I166+L166+O166</f>
        <v>0</v>
      </c>
      <c r="G166" s="121"/>
      <c r="H166" s="122"/>
      <c r="I166" s="123">
        <f>G166+H166</f>
        <v>0</v>
      </c>
      <c r="J166" s="138"/>
      <c r="K166" s="122"/>
      <c r="L166" s="123">
        <f>J166+K166</f>
        <v>0</v>
      </c>
      <c r="M166" s="127"/>
      <c r="N166" s="128"/>
      <c r="O166" s="123">
        <f>M166+N166</f>
        <v>0</v>
      </c>
    </row>
    <row r="167" spans="1:15" ht="32.25" customHeight="1" thickBot="1">
      <c r="A167" s="258"/>
      <c r="B167" s="259"/>
      <c r="C167" s="68" t="s">
        <v>194</v>
      </c>
      <c r="D167" s="211"/>
      <c r="E167" s="80"/>
      <c r="F167" s="142">
        <f>I167+L167+O167</f>
        <v>0</v>
      </c>
      <c r="G167" s="124"/>
      <c r="H167" s="125"/>
      <c r="I167" s="143">
        <f>G167+H167</f>
        <v>0</v>
      </c>
      <c r="J167" s="139"/>
      <c r="K167" s="125"/>
      <c r="L167" s="144">
        <f>J167+K167</f>
        <v>0</v>
      </c>
      <c r="M167" s="109"/>
      <c r="N167" s="110"/>
      <c r="O167" s="143">
        <f>M167+N167</f>
        <v>0</v>
      </c>
    </row>
    <row r="168" spans="1:15" ht="20.25" customHeight="1">
      <c r="A168" s="283" t="s">
        <v>93</v>
      </c>
      <c r="B168" s="284"/>
      <c r="C168" s="65" t="s">
        <v>188</v>
      </c>
      <c r="D168" s="251">
        <v>260</v>
      </c>
      <c r="E168" s="75"/>
      <c r="F168" s="129">
        <f>F173+F175</f>
        <v>0</v>
      </c>
      <c r="G168" s="130">
        <f aca="true" t="shared" si="16" ref="G168:O168">G173+G175</f>
        <v>0</v>
      </c>
      <c r="H168" s="131">
        <f t="shared" si="16"/>
        <v>0</v>
      </c>
      <c r="I168" s="132">
        <f t="shared" si="16"/>
        <v>0</v>
      </c>
      <c r="J168" s="130">
        <f t="shared" si="16"/>
        <v>0</v>
      </c>
      <c r="K168" s="131">
        <f t="shared" si="16"/>
        <v>0</v>
      </c>
      <c r="L168" s="132">
        <f t="shared" si="16"/>
        <v>0</v>
      </c>
      <c r="M168" s="130">
        <f t="shared" si="16"/>
        <v>0</v>
      </c>
      <c r="N168" s="131">
        <f t="shared" si="16"/>
        <v>0</v>
      </c>
      <c r="O168" s="132">
        <f t="shared" si="16"/>
        <v>0</v>
      </c>
    </row>
    <row r="169" spans="1:15" ht="20.25" customHeight="1" thickBot="1">
      <c r="A169" s="285"/>
      <c r="B169" s="286"/>
      <c r="C169" s="66" t="s">
        <v>194</v>
      </c>
      <c r="D169" s="252"/>
      <c r="E169" s="76"/>
      <c r="F169" s="137">
        <f>F174+F176</f>
        <v>0</v>
      </c>
      <c r="G169" s="134">
        <f aca="true" t="shared" si="17" ref="G169:O169">G174+G176</f>
        <v>0</v>
      </c>
      <c r="H169" s="135">
        <f t="shared" si="17"/>
        <v>0</v>
      </c>
      <c r="I169" s="136">
        <f t="shared" si="17"/>
        <v>0</v>
      </c>
      <c r="J169" s="134">
        <f t="shared" si="17"/>
        <v>0</v>
      </c>
      <c r="K169" s="135">
        <f t="shared" si="17"/>
        <v>0</v>
      </c>
      <c r="L169" s="136">
        <f t="shared" si="17"/>
        <v>0</v>
      </c>
      <c r="M169" s="134">
        <f t="shared" si="17"/>
        <v>0</v>
      </c>
      <c r="N169" s="135">
        <f t="shared" si="17"/>
        <v>0</v>
      </c>
      <c r="O169" s="136">
        <f t="shared" si="17"/>
        <v>0</v>
      </c>
    </row>
    <row r="170" spans="1:15" ht="22.5" customHeight="1">
      <c r="A170" s="264" t="s">
        <v>0</v>
      </c>
      <c r="B170" s="265"/>
      <c r="C170" s="266"/>
      <c r="D170" s="274" t="s">
        <v>303</v>
      </c>
      <c r="E170" s="274" t="s">
        <v>199</v>
      </c>
      <c r="F170" s="332" t="s">
        <v>3</v>
      </c>
      <c r="G170" s="287" t="s">
        <v>189</v>
      </c>
      <c r="H170" s="288"/>
      <c r="I170" s="289"/>
      <c r="J170" s="295" t="s">
        <v>190</v>
      </c>
      <c r="K170" s="288"/>
      <c r="L170" s="296"/>
      <c r="M170" s="287" t="s">
        <v>191</v>
      </c>
      <c r="N170" s="288"/>
      <c r="O170" s="289"/>
    </row>
    <row r="171" spans="1:15" ht="115.5" customHeight="1" thickBot="1">
      <c r="A171" s="267"/>
      <c r="B171" s="268"/>
      <c r="C171" s="269"/>
      <c r="D171" s="275"/>
      <c r="E171" s="275"/>
      <c r="F171" s="333"/>
      <c r="G171" s="99" t="s">
        <v>304</v>
      </c>
      <c r="H171" s="51" t="s">
        <v>305</v>
      </c>
      <c r="I171" s="98" t="s">
        <v>198</v>
      </c>
      <c r="J171" s="99" t="s">
        <v>304</v>
      </c>
      <c r="K171" s="51" t="s">
        <v>305</v>
      </c>
      <c r="L171" s="98" t="s">
        <v>198</v>
      </c>
      <c r="M171" s="99" t="s">
        <v>304</v>
      </c>
      <c r="N171" s="51" t="s">
        <v>305</v>
      </c>
      <c r="O171" s="98" t="s">
        <v>198</v>
      </c>
    </row>
    <row r="172" spans="1:15" ht="16.5" customHeight="1" thickBot="1">
      <c r="A172" s="212" t="s">
        <v>1</v>
      </c>
      <c r="B172" s="213"/>
      <c r="C172" s="214"/>
      <c r="D172" s="81"/>
      <c r="E172" s="81"/>
      <c r="F172" s="58"/>
      <c r="G172" s="60"/>
      <c r="H172" s="46"/>
      <c r="I172" s="47"/>
      <c r="J172" s="45"/>
      <c r="K172" s="46"/>
      <c r="L172" s="50"/>
      <c r="M172" s="63"/>
      <c r="N172" s="52"/>
      <c r="O172" s="56"/>
    </row>
    <row r="173" spans="1:15" ht="17.25" customHeight="1">
      <c r="A173" s="256" t="s">
        <v>40</v>
      </c>
      <c r="B173" s="257"/>
      <c r="C173" s="67" t="s">
        <v>188</v>
      </c>
      <c r="D173" s="215">
        <v>262</v>
      </c>
      <c r="E173" s="116"/>
      <c r="F173" s="119">
        <f aca="true" t="shared" si="18" ref="F173:F178">I173+L173+O173</f>
        <v>0</v>
      </c>
      <c r="G173" s="121"/>
      <c r="H173" s="122"/>
      <c r="I173" s="123">
        <f aca="true" t="shared" si="19" ref="I173:I178">G173+H173</f>
        <v>0</v>
      </c>
      <c r="J173" s="121"/>
      <c r="K173" s="122"/>
      <c r="L173" s="123">
        <f aca="true" t="shared" si="20" ref="L173:L178">J173+K173</f>
        <v>0</v>
      </c>
      <c r="M173" s="127"/>
      <c r="N173" s="128"/>
      <c r="O173" s="123">
        <f aca="true" t="shared" si="21" ref="O173:O178">M173+N173</f>
        <v>0</v>
      </c>
    </row>
    <row r="174" spans="1:15" ht="17.25" customHeight="1">
      <c r="A174" s="270"/>
      <c r="B174" s="271"/>
      <c r="C174" s="44" t="s">
        <v>194</v>
      </c>
      <c r="D174" s="210"/>
      <c r="E174" s="117"/>
      <c r="F174" s="101">
        <f t="shared" si="18"/>
        <v>0</v>
      </c>
      <c r="G174" s="102"/>
      <c r="H174" s="103"/>
      <c r="I174" s="104">
        <f t="shared" si="19"/>
        <v>0</v>
      </c>
      <c r="J174" s="102"/>
      <c r="K174" s="103"/>
      <c r="L174" s="104">
        <f t="shared" si="20"/>
        <v>0</v>
      </c>
      <c r="M174" s="107"/>
      <c r="N174" s="108"/>
      <c r="O174" s="104">
        <f t="shared" si="21"/>
        <v>0</v>
      </c>
    </row>
    <row r="175" spans="1:15" ht="31.5" customHeight="1">
      <c r="A175" s="311" t="s">
        <v>130</v>
      </c>
      <c r="B175" s="312"/>
      <c r="C175" s="44" t="s">
        <v>188</v>
      </c>
      <c r="D175" s="210">
        <v>263</v>
      </c>
      <c r="E175" s="117"/>
      <c r="F175" s="101">
        <f t="shared" si="18"/>
        <v>0</v>
      </c>
      <c r="G175" s="102"/>
      <c r="H175" s="103"/>
      <c r="I175" s="104">
        <f t="shared" si="19"/>
        <v>0</v>
      </c>
      <c r="J175" s="102"/>
      <c r="K175" s="103"/>
      <c r="L175" s="104">
        <f t="shared" si="20"/>
        <v>0</v>
      </c>
      <c r="M175" s="107"/>
      <c r="N175" s="108"/>
      <c r="O175" s="104">
        <f t="shared" si="21"/>
        <v>0</v>
      </c>
    </row>
    <row r="176" spans="1:15" ht="31.5" customHeight="1" thickBot="1">
      <c r="A176" s="313"/>
      <c r="B176" s="314"/>
      <c r="C176" s="68" t="s">
        <v>194</v>
      </c>
      <c r="D176" s="211"/>
      <c r="E176" s="118"/>
      <c r="F176" s="120">
        <f t="shared" si="18"/>
        <v>0</v>
      </c>
      <c r="G176" s="124"/>
      <c r="H176" s="125"/>
      <c r="I176" s="126">
        <f t="shared" si="19"/>
        <v>0</v>
      </c>
      <c r="J176" s="124"/>
      <c r="K176" s="125"/>
      <c r="L176" s="126">
        <f t="shared" si="20"/>
        <v>0</v>
      </c>
      <c r="M176" s="109"/>
      <c r="N176" s="110"/>
      <c r="O176" s="126">
        <f t="shared" si="21"/>
        <v>0</v>
      </c>
    </row>
    <row r="177" spans="1:15" ht="22.5" customHeight="1">
      <c r="A177" s="283" t="s">
        <v>41</v>
      </c>
      <c r="B177" s="284"/>
      <c r="C177" s="65" t="s">
        <v>188</v>
      </c>
      <c r="D177" s="251">
        <v>290</v>
      </c>
      <c r="E177" s="75"/>
      <c r="F177" s="145">
        <f t="shared" si="18"/>
        <v>42367</v>
      </c>
      <c r="G177" s="146"/>
      <c r="H177" s="147">
        <v>900</v>
      </c>
      <c r="I177" s="148">
        <f t="shared" si="19"/>
        <v>900</v>
      </c>
      <c r="J177" s="149"/>
      <c r="K177" s="147">
        <v>38467</v>
      </c>
      <c r="L177" s="150">
        <f t="shared" si="20"/>
        <v>38467</v>
      </c>
      <c r="M177" s="151"/>
      <c r="N177" s="152">
        <v>3000</v>
      </c>
      <c r="O177" s="148">
        <f t="shared" si="21"/>
        <v>3000</v>
      </c>
    </row>
    <row r="178" spans="1:15" ht="22.5" customHeight="1" thickBot="1">
      <c r="A178" s="285"/>
      <c r="B178" s="286"/>
      <c r="C178" s="66" t="s">
        <v>194</v>
      </c>
      <c r="D178" s="252"/>
      <c r="E178" s="76"/>
      <c r="F178" s="145">
        <f t="shared" si="18"/>
        <v>0</v>
      </c>
      <c r="G178" s="153"/>
      <c r="H178" s="154"/>
      <c r="I178" s="148">
        <f t="shared" si="19"/>
        <v>0</v>
      </c>
      <c r="J178" s="155"/>
      <c r="K178" s="154"/>
      <c r="L178" s="150">
        <f t="shared" si="20"/>
        <v>0</v>
      </c>
      <c r="M178" s="109"/>
      <c r="N178" s="110"/>
      <c r="O178" s="148">
        <f t="shared" si="21"/>
        <v>0</v>
      </c>
    </row>
    <row r="179" spans="1:15" ht="22.5" customHeight="1">
      <c r="A179" s="283" t="s">
        <v>94</v>
      </c>
      <c r="B179" s="284"/>
      <c r="C179" s="65" t="s">
        <v>188</v>
      </c>
      <c r="D179" s="251">
        <v>300</v>
      </c>
      <c r="E179" s="75"/>
      <c r="F179" s="129">
        <f aca="true" t="shared" si="22" ref="F179:O179">F182+F184+F186+F188</f>
        <v>100102</v>
      </c>
      <c r="G179" s="130">
        <f t="shared" si="22"/>
        <v>0</v>
      </c>
      <c r="H179" s="131">
        <f t="shared" si="22"/>
        <v>19700</v>
      </c>
      <c r="I179" s="132">
        <f t="shared" si="22"/>
        <v>19700</v>
      </c>
      <c r="J179" s="130">
        <f t="shared" si="22"/>
        <v>0</v>
      </c>
      <c r="K179" s="131">
        <f t="shared" si="22"/>
        <v>0</v>
      </c>
      <c r="L179" s="132">
        <f t="shared" si="22"/>
        <v>0</v>
      </c>
      <c r="M179" s="130">
        <f t="shared" si="22"/>
        <v>0</v>
      </c>
      <c r="N179" s="131">
        <f t="shared" si="22"/>
        <v>80402</v>
      </c>
      <c r="O179" s="132">
        <f t="shared" si="22"/>
        <v>80402</v>
      </c>
    </row>
    <row r="180" spans="1:15" ht="22.5" customHeight="1" thickBot="1">
      <c r="A180" s="285"/>
      <c r="B180" s="286"/>
      <c r="C180" s="66" t="s">
        <v>194</v>
      </c>
      <c r="D180" s="252"/>
      <c r="E180" s="76"/>
      <c r="F180" s="137">
        <f aca="true" t="shared" si="23" ref="F180:O180">F183+F185+F187+F189</f>
        <v>0</v>
      </c>
      <c r="G180" s="134">
        <f t="shared" si="23"/>
        <v>0</v>
      </c>
      <c r="H180" s="135">
        <f t="shared" si="23"/>
        <v>0</v>
      </c>
      <c r="I180" s="136">
        <f t="shared" si="23"/>
        <v>0</v>
      </c>
      <c r="J180" s="134">
        <f t="shared" si="23"/>
        <v>0</v>
      </c>
      <c r="K180" s="135">
        <f t="shared" si="23"/>
        <v>0</v>
      </c>
      <c r="L180" s="136">
        <f t="shared" si="23"/>
        <v>0</v>
      </c>
      <c r="M180" s="134">
        <f t="shared" si="23"/>
        <v>0</v>
      </c>
      <c r="N180" s="135">
        <f t="shared" si="23"/>
        <v>0</v>
      </c>
      <c r="O180" s="136">
        <f t="shared" si="23"/>
        <v>0</v>
      </c>
    </row>
    <row r="181" spans="1:15" ht="16.5" customHeight="1" thickBot="1">
      <c r="A181" s="212" t="s">
        <v>1</v>
      </c>
      <c r="B181" s="213"/>
      <c r="C181" s="214"/>
      <c r="D181" s="81"/>
      <c r="E181" s="81"/>
      <c r="F181" s="58"/>
      <c r="G181" s="60"/>
      <c r="H181" s="46"/>
      <c r="I181" s="47"/>
      <c r="J181" s="45"/>
      <c r="K181" s="46"/>
      <c r="L181" s="50"/>
      <c r="M181" s="63"/>
      <c r="N181" s="52"/>
      <c r="O181" s="56"/>
    </row>
    <row r="182" spans="1:15" ht="15" customHeight="1">
      <c r="A182" s="256" t="s">
        <v>42</v>
      </c>
      <c r="B182" s="257"/>
      <c r="C182" s="67" t="s">
        <v>188</v>
      </c>
      <c r="D182" s="215">
        <v>310</v>
      </c>
      <c r="E182" s="116"/>
      <c r="F182" s="119">
        <f>I182+L182+O182</f>
        <v>20000</v>
      </c>
      <c r="G182" s="121"/>
      <c r="H182" s="122"/>
      <c r="I182" s="123">
        <f>G182+H182</f>
        <v>0</v>
      </c>
      <c r="J182" s="121"/>
      <c r="K182" s="122"/>
      <c r="L182" s="123">
        <f>J182+K182</f>
        <v>0</v>
      </c>
      <c r="M182" s="127"/>
      <c r="N182" s="128">
        <v>20000</v>
      </c>
      <c r="O182" s="123">
        <f aca="true" t="shared" si="24" ref="O182:O189">M182+N182</f>
        <v>20000</v>
      </c>
    </row>
    <row r="183" spans="1:15" ht="15" customHeight="1">
      <c r="A183" s="270"/>
      <c r="B183" s="271"/>
      <c r="C183" s="44" t="s">
        <v>194</v>
      </c>
      <c r="D183" s="210"/>
      <c r="E183" s="117"/>
      <c r="F183" s="101">
        <f>I183+L183+O183</f>
        <v>0</v>
      </c>
      <c r="G183" s="102"/>
      <c r="H183" s="103"/>
      <c r="I183" s="104">
        <f>G183+H183</f>
        <v>0</v>
      </c>
      <c r="J183" s="102"/>
      <c r="K183" s="103"/>
      <c r="L183" s="104">
        <f>J183+K183</f>
        <v>0</v>
      </c>
      <c r="M183" s="107"/>
      <c r="N183" s="108"/>
      <c r="O183" s="104">
        <f t="shared" si="24"/>
        <v>0</v>
      </c>
    </row>
    <row r="184" spans="1:15" ht="15" customHeight="1">
      <c r="A184" s="270" t="s">
        <v>43</v>
      </c>
      <c r="B184" s="271"/>
      <c r="C184" s="44" t="s">
        <v>188</v>
      </c>
      <c r="D184" s="210">
        <v>320</v>
      </c>
      <c r="E184" s="117"/>
      <c r="F184" s="101">
        <f aca="true" t="shared" si="25" ref="F184:F189">I184+L184+O184</f>
        <v>0</v>
      </c>
      <c r="G184" s="102"/>
      <c r="H184" s="103"/>
      <c r="I184" s="104">
        <f aca="true" t="shared" si="26" ref="I184:I189">G184+H184</f>
        <v>0</v>
      </c>
      <c r="J184" s="102"/>
      <c r="K184" s="103"/>
      <c r="L184" s="104">
        <f aca="true" t="shared" si="27" ref="L184:L189">J184+K184</f>
        <v>0</v>
      </c>
      <c r="M184" s="107"/>
      <c r="N184" s="108"/>
      <c r="O184" s="104">
        <f t="shared" si="24"/>
        <v>0</v>
      </c>
    </row>
    <row r="185" spans="1:15" ht="15" customHeight="1">
      <c r="A185" s="270"/>
      <c r="B185" s="271"/>
      <c r="C185" s="44" t="s">
        <v>194</v>
      </c>
      <c r="D185" s="210"/>
      <c r="E185" s="117"/>
      <c r="F185" s="101">
        <f t="shared" si="25"/>
        <v>0</v>
      </c>
      <c r="G185" s="102"/>
      <c r="H185" s="103"/>
      <c r="I185" s="104">
        <f t="shared" si="26"/>
        <v>0</v>
      </c>
      <c r="J185" s="102"/>
      <c r="K185" s="103"/>
      <c r="L185" s="104">
        <f t="shared" si="27"/>
        <v>0</v>
      </c>
      <c r="M185" s="107"/>
      <c r="N185" s="108"/>
      <c r="O185" s="104">
        <f t="shared" si="24"/>
        <v>0</v>
      </c>
    </row>
    <row r="186" spans="1:15" ht="18.75" customHeight="1">
      <c r="A186" s="270" t="s">
        <v>44</v>
      </c>
      <c r="B186" s="271"/>
      <c r="C186" s="44" t="s">
        <v>188</v>
      </c>
      <c r="D186" s="210">
        <v>330</v>
      </c>
      <c r="E186" s="117"/>
      <c r="F186" s="101">
        <f t="shared" si="25"/>
        <v>0</v>
      </c>
      <c r="G186" s="102"/>
      <c r="H186" s="103"/>
      <c r="I186" s="104">
        <f t="shared" si="26"/>
        <v>0</v>
      </c>
      <c r="J186" s="102"/>
      <c r="K186" s="103"/>
      <c r="L186" s="104">
        <f t="shared" si="27"/>
        <v>0</v>
      </c>
      <c r="M186" s="107"/>
      <c r="N186" s="108"/>
      <c r="O186" s="104">
        <f t="shared" si="24"/>
        <v>0</v>
      </c>
    </row>
    <row r="187" spans="1:15" ht="18.75" customHeight="1">
      <c r="A187" s="270"/>
      <c r="B187" s="271"/>
      <c r="C187" s="44" t="s">
        <v>194</v>
      </c>
      <c r="D187" s="210"/>
      <c r="E187" s="117"/>
      <c r="F187" s="101">
        <f t="shared" si="25"/>
        <v>0</v>
      </c>
      <c r="G187" s="102"/>
      <c r="H187" s="103"/>
      <c r="I187" s="104">
        <f t="shared" si="26"/>
        <v>0</v>
      </c>
      <c r="J187" s="102"/>
      <c r="K187" s="103"/>
      <c r="L187" s="104">
        <f t="shared" si="27"/>
        <v>0</v>
      </c>
      <c r="M187" s="107"/>
      <c r="N187" s="108"/>
      <c r="O187" s="104">
        <f t="shared" si="24"/>
        <v>0</v>
      </c>
    </row>
    <row r="188" spans="1:15" ht="15" customHeight="1">
      <c r="A188" s="270" t="s">
        <v>45</v>
      </c>
      <c r="B188" s="271"/>
      <c r="C188" s="44" t="s">
        <v>188</v>
      </c>
      <c r="D188" s="210">
        <v>340</v>
      </c>
      <c r="E188" s="117"/>
      <c r="F188" s="101">
        <f t="shared" si="25"/>
        <v>80102</v>
      </c>
      <c r="G188" s="102"/>
      <c r="H188" s="103">
        <v>19700</v>
      </c>
      <c r="I188" s="104">
        <f t="shared" si="26"/>
        <v>19700</v>
      </c>
      <c r="J188" s="102"/>
      <c r="K188" s="103"/>
      <c r="L188" s="104">
        <f t="shared" si="27"/>
        <v>0</v>
      </c>
      <c r="M188" s="102"/>
      <c r="N188" s="103">
        <v>60402</v>
      </c>
      <c r="O188" s="104">
        <f t="shared" si="24"/>
        <v>60402</v>
      </c>
    </row>
    <row r="189" spans="1:15" ht="15" customHeight="1" thickBot="1">
      <c r="A189" s="316"/>
      <c r="B189" s="317"/>
      <c r="C189" s="159" t="s">
        <v>194</v>
      </c>
      <c r="D189" s="318"/>
      <c r="E189" s="160"/>
      <c r="F189" s="161">
        <f t="shared" si="25"/>
        <v>0</v>
      </c>
      <c r="G189" s="111"/>
      <c r="H189" s="112"/>
      <c r="I189" s="113">
        <f t="shared" si="26"/>
        <v>0</v>
      </c>
      <c r="J189" s="111"/>
      <c r="K189" s="112"/>
      <c r="L189" s="113">
        <f t="shared" si="27"/>
        <v>0</v>
      </c>
      <c r="M189" s="114"/>
      <c r="N189" s="115"/>
      <c r="O189" s="113">
        <f t="shared" si="24"/>
        <v>0</v>
      </c>
    </row>
    <row r="190" spans="1:15" ht="22.5" customHeight="1">
      <c r="A190" s="283" t="s">
        <v>95</v>
      </c>
      <c r="B190" s="284"/>
      <c r="C190" s="65" t="s">
        <v>188</v>
      </c>
      <c r="D190" s="251">
        <v>500</v>
      </c>
      <c r="E190" s="166"/>
      <c r="F190" s="129">
        <f>F195+F197</f>
        <v>0</v>
      </c>
      <c r="G190" s="130">
        <f aca="true" t="shared" si="28" ref="G190:O190">G195+G197</f>
        <v>0</v>
      </c>
      <c r="H190" s="162">
        <f t="shared" si="28"/>
        <v>0</v>
      </c>
      <c r="I190" s="163">
        <f t="shared" si="28"/>
        <v>0</v>
      </c>
      <c r="J190" s="130">
        <f t="shared" si="28"/>
        <v>0</v>
      </c>
      <c r="K190" s="162">
        <f t="shared" si="28"/>
        <v>0</v>
      </c>
      <c r="L190" s="163">
        <f t="shared" si="28"/>
        <v>0</v>
      </c>
      <c r="M190" s="130">
        <f t="shared" si="28"/>
        <v>0</v>
      </c>
      <c r="N190" s="162">
        <f t="shared" si="28"/>
        <v>0</v>
      </c>
      <c r="O190" s="163">
        <f t="shared" si="28"/>
        <v>0</v>
      </c>
    </row>
    <row r="191" spans="1:15" ht="22.5" customHeight="1" thickBot="1">
      <c r="A191" s="285"/>
      <c r="B191" s="286"/>
      <c r="C191" s="66" t="s">
        <v>194</v>
      </c>
      <c r="D191" s="252"/>
      <c r="E191" s="167"/>
      <c r="F191" s="137">
        <f>F196+F198</f>
        <v>0</v>
      </c>
      <c r="G191" s="134">
        <f aca="true" t="shared" si="29" ref="G191:O191">G196+G198</f>
        <v>0</v>
      </c>
      <c r="H191" s="154">
        <f t="shared" si="29"/>
        <v>0</v>
      </c>
      <c r="I191" s="164">
        <f t="shared" si="29"/>
        <v>0</v>
      </c>
      <c r="J191" s="134">
        <f t="shared" si="29"/>
        <v>0</v>
      </c>
      <c r="K191" s="154">
        <f t="shared" si="29"/>
        <v>0</v>
      </c>
      <c r="L191" s="164">
        <f t="shared" si="29"/>
        <v>0</v>
      </c>
      <c r="M191" s="134">
        <f t="shared" si="29"/>
        <v>0</v>
      </c>
      <c r="N191" s="154">
        <f t="shared" si="29"/>
        <v>0</v>
      </c>
      <c r="O191" s="164">
        <f t="shared" si="29"/>
        <v>0</v>
      </c>
    </row>
    <row r="192" spans="1:15" ht="16.5" customHeight="1" thickBot="1">
      <c r="A192" s="319" t="s">
        <v>1</v>
      </c>
      <c r="B192" s="320"/>
      <c r="C192" s="321"/>
      <c r="D192" s="165"/>
      <c r="E192" s="168"/>
      <c r="F192" s="59"/>
      <c r="G192" s="61"/>
      <c r="H192" s="53"/>
      <c r="I192" s="62"/>
      <c r="J192" s="61"/>
      <c r="K192" s="53"/>
      <c r="L192" s="62"/>
      <c r="M192" s="64"/>
      <c r="N192" s="54"/>
      <c r="O192" s="55"/>
    </row>
    <row r="193" spans="1:15" ht="24" customHeight="1">
      <c r="A193" s="264" t="s">
        <v>0</v>
      </c>
      <c r="B193" s="265"/>
      <c r="C193" s="266"/>
      <c r="D193" s="274" t="s">
        <v>303</v>
      </c>
      <c r="E193" s="274" t="s">
        <v>199</v>
      </c>
      <c r="F193" s="332" t="s">
        <v>3</v>
      </c>
      <c r="G193" s="287" t="s">
        <v>189</v>
      </c>
      <c r="H193" s="288"/>
      <c r="I193" s="289"/>
      <c r="J193" s="295" t="s">
        <v>190</v>
      </c>
      <c r="K193" s="288"/>
      <c r="L193" s="296"/>
      <c r="M193" s="287" t="s">
        <v>191</v>
      </c>
      <c r="N193" s="288"/>
      <c r="O193" s="289"/>
    </row>
    <row r="194" spans="1:15" ht="116.25" customHeight="1" thickBot="1">
      <c r="A194" s="267"/>
      <c r="B194" s="268"/>
      <c r="C194" s="269"/>
      <c r="D194" s="275"/>
      <c r="E194" s="275"/>
      <c r="F194" s="333"/>
      <c r="G194" s="156" t="s">
        <v>304</v>
      </c>
      <c r="H194" s="157" t="s">
        <v>305</v>
      </c>
      <c r="I194" s="158" t="s">
        <v>198</v>
      </c>
      <c r="J194" s="156" t="s">
        <v>304</v>
      </c>
      <c r="K194" s="157" t="s">
        <v>305</v>
      </c>
      <c r="L194" s="158" t="s">
        <v>198</v>
      </c>
      <c r="M194" s="156" t="s">
        <v>304</v>
      </c>
      <c r="N194" s="157" t="s">
        <v>305</v>
      </c>
      <c r="O194" s="158" t="s">
        <v>198</v>
      </c>
    </row>
    <row r="195" spans="1:15" ht="24" customHeight="1">
      <c r="A195" s="329" t="s">
        <v>53</v>
      </c>
      <c r="B195" s="330"/>
      <c r="C195" s="84" t="s">
        <v>188</v>
      </c>
      <c r="D195" s="331">
        <v>520</v>
      </c>
      <c r="E195" s="85"/>
      <c r="F195" s="119">
        <f>I195+L195+O195</f>
        <v>0</v>
      </c>
      <c r="G195" s="121"/>
      <c r="H195" s="122"/>
      <c r="I195" s="123">
        <f>G195+H195</f>
        <v>0</v>
      </c>
      <c r="J195" s="121"/>
      <c r="K195" s="122"/>
      <c r="L195" s="123">
        <f>J195+K195</f>
        <v>0</v>
      </c>
      <c r="M195" s="127"/>
      <c r="N195" s="128"/>
      <c r="O195" s="123">
        <f>M195+N195</f>
        <v>0</v>
      </c>
    </row>
    <row r="196" spans="1:15" ht="24" customHeight="1">
      <c r="A196" s="205"/>
      <c r="B196" s="206"/>
      <c r="C196" s="44" t="s">
        <v>195</v>
      </c>
      <c r="D196" s="210"/>
      <c r="E196" s="79"/>
      <c r="F196" s="140">
        <f>I196+L196+O196</f>
        <v>0</v>
      </c>
      <c r="G196" s="102"/>
      <c r="H196" s="103"/>
      <c r="I196" s="141">
        <f>G196+H196</f>
        <v>0</v>
      </c>
      <c r="J196" s="102"/>
      <c r="K196" s="103"/>
      <c r="L196" s="141">
        <f>J196+K196</f>
        <v>0</v>
      </c>
      <c r="M196" s="107"/>
      <c r="N196" s="108"/>
      <c r="O196" s="141">
        <f>M196+N196</f>
        <v>0</v>
      </c>
    </row>
    <row r="197" spans="1:15" ht="18" customHeight="1">
      <c r="A197" s="205" t="s">
        <v>46</v>
      </c>
      <c r="B197" s="206"/>
      <c r="C197" s="44" t="s">
        <v>188</v>
      </c>
      <c r="D197" s="210">
        <v>530</v>
      </c>
      <c r="E197" s="79"/>
      <c r="F197" s="140">
        <f>I197+L197+O197</f>
        <v>0</v>
      </c>
      <c r="G197" s="102"/>
      <c r="H197" s="103"/>
      <c r="I197" s="141">
        <f>G197+H197</f>
        <v>0</v>
      </c>
      <c r="J197" s="102"/>
      <c r="K197" s="103"/>
      <c r="L197" s="141">
        <f>J197+K197</f>
        <v>0</v>
      </c>
      <c r="M197" s="107"/>
      <c r="N197" s="108"/>
      <c r="O197" s="141">
        <f>M197+N197</f>
        <v>0</v>
      </c>
    </row>
    <row r="198" spans="1:15" ht="18" customHeight="1" thickBot="1">
      <c r="A198" s="207"/>
      <c r="B198" s="208"/>
      <c r="C198" s="68" t="s">
        <v>195</v>
      </c>
      <c r="D198" s="211"/>
      <c r="E198" s="80"/>
      <c r="F198" s="142">
        <f>I198+L198+O198</f>
        <v>0</v>
      </c>
      <c r="G198" s="124"/>
      <c r="H198" s="125"/>
      <c r="I198" s="143">
        <f>G198+H198</f>
        <v>0</v>
      </c>
      <c r="J198" s="124"/>
      <c r="K198" s="125"/>
      <c r="L198" s="143">
        <f>J198+K198</f>
        <v>0</v>
      </c>
      <c r="M198" s="109"/>
      <c r="N198" s="110"/>
      <c r="O198" s="143">
        <f>M198+N198</f>
        <v>0</v>
      </c>
    </row>
    <row r="199" spans="1:15" ht="15.75" customHeight="1" thickBot="1">
      <c r="A199" s="322" t="s">
        <v>8</v>
      </c>
      <c r="B199" s="323"/>
      <c r="C199" s="324"/>
      <c r="D199" s="82"/>
      <c r="E199" s="82"/>
      <c r="F199" s="58"/>
      <c r="G199" s="60"/>
      <c r="H199" s="46"/>
      <c r="I199" s="47"/>
      <c r="J199" s="45"/>
      <c r="K199" s="46"/>
      <c r="L199" s="50"/>
      <c r="M199" s="63"/>
      <c r="N199" s="52"/>
      <c r="O199" s="56"/>
    </row>
    <row r="200" spans="1:15" ht="28.5" customHeight="1" thickBot="1">
      <c r="A200" s="325" t="s">
        <v>9</v>
      </c>
      <c r="B200" s="326"/>
      <c r="C200" s="327"/>
      <c r="D200" s="83" t="s">
        <v>28</v>
      </c>
      <c r="E200" s="83"/>
      <c r="F200" s="177">
        <f>F134+F135</f>
        <v>10020730</v>
      </c>
      <c r="G200" s="178">
        <f aca="true" t="shared" si="30" ref="G200:O200">G134+G135</f>
        <v>0</v>
      </c>
      <c r="H200" s="180">
        <f t="shared" si="30"/>
        <v>8330500</v>
      </c>
      <c r="I200" s="179">
        <f t="shared" si="30"/>
        <v>8330500</v>
      </c>
      <c r="J200" s="178">
        <f t="shared" si="30"/>
        <v>0</v>
      </c>
      <c r="K200" s="180">
        <f t="shared" si="30"/>
        <v>38467</v>
      </c>
      <c r="L200" s="179">
        <f t="shared" si="30"/>
        <v>38467</v>
      </c>
      <c r="M200" s="178">
        <f t="shared" si="30"/>
        <v>0</v>
      </c>
      <c r="N200" s="180">
        <f t="shared" si="30"/>
        <v>1651763</v>
      </c>
      <c r="O200" s="179">
        <f t="shared" si="30"/>
        <v>1651763</v>
      </c>
    </row>
    <row r="201" spans="1:15" ht="39" customHeight="1">
      <c r="A201" s="328"/>
      <c r="B201" s="328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</row>
    <row r="202" spans="1:14" ht="30" customHeight="1">
      <c r="A202" s="209" t="s">
        <v>310</v>
      </c>
      <c r="B202" s="209"/>
      <c r="C202" s="209"/>
      <c r="D202" s="8"/>
      <c r="E202" s="11"/>
      <c r="F202" s="223"/>
      <c r="G202" s="223"/>
      <c r="H202" s="223"/>
      <c r="I202" s="204" t="s">
        <v>319</v>
      </c>
      <c r="J202" s="204"/>
      <c r="K202" s="181"/>
      <c r="L202" s="181"/>
      <c r="M202" s="1"/>
      <c r="N202" s="1"/>
    </row>
    <row r="203" spans="1:14" ht="23.25" customHeight="1">
      <c r="A203" s="232"/>
      <c r="B203" s="232"/>
      <c r="C203" s="232"/>
      <c r="D203" s="21"/>
      <c r="E203" s="15"/>
      <c r="F203" s="15"/>
      <c r="G203" s="15" t="s">
        <v>11</v>
      </c>
      <c r="H203" s="15"/>
      <c r="I203" s="15"/>
      <c r="J203" s="21"/>
      <c r="K203" s="48"/>
      <c r="L203" s="48"/>
      <c r="M203" s="15"/>
      <c r="N203" s="15"/>
    </row>
    <row r="204" spans="1:14" ht="30" customHeight="1">
      <c r="A204" s="209" t="s">
        <v>302</v>
      </c>
      <c r="B204" s="209"/>
      <c r="C204" s="209"/>
      <c r="D204" s="8"/>
      <c r="E204" s="11"/>
      <c r="F204" s="223"/>
      <c r="G204" s="223"/>
      <c r="H204" s="223"/>
      <c r="I204" s="204" t="s">
        <v>318</v>
      </c>
      <c r="J204" s="204"/>
      <c r="K204" s="181"/>
      <c r="L204" s="181"/>
      <c r="M204" s="1"/>
      <c r="N204" s="1"/>
    </row>
    <row r="205" spans="4:14" ht="22.5" customHeight="1">
      <c r="D205" s="21"/>
      <c r="E205" s="15"/>
      <c r="F205" s="15"/>
      <c r="G205" s="15" t="s">
        <v>11</v>
      </c>
      <c r="H205" s="15"/>
      <c r="I205" s="15"/>
      <c r="J205" s="21"/>
      <c r="K205" s="235"/>
      <c r="L205" s="235"/>
      <c r="M205" s="15"/>
      <c r="N205" s="15"/>
    </row>
    <row r="206" spans="1:14" ht="30" customHeight="1">
      <c r="A206" s="209" t="s">
        <v>193</v>
      </c>
      <c r="B206" s="209"/>
      <c r="C206" s="209"/>
      <c r="D206" s="2"/>
      <c r="E206" s="2"/>
      <c r="F206" s="223"/>
      <c r="G206" s="223"/>
      <c r="H206" s="223"/>
      <c r="I206" s="366" t="s">
        <v>317</v>
      </c>
      <c r="J206" s="366"/>
      <c r="K206" s="100"/>
      <c r="M206" s="1"/>
      <c r="N206" s="1"/>
    </row>
    <row r="207" spans="1:14" ht="15.75" customHeight="1">
      <c r="A207" s="232"/>
      <c r="B207" s="232"/>
      <c r="E207" s="15"/>
      <c r="F207" s="15"/>
      <c r="G207" s="15" t="s">
        <v>11</v>
      </c>
      <c r="H207" s="15"/>
      <c r="I207" s="15"/>
      <c r="J207" s="21"/>
      <c r="K207" s="297"/>
      <c r="L207" s="297"/>
      <c r="M207" s="15"/>
      <c r="N207" s="15"/>
    </row>
    <row r="208" spans="1:2" ht="15.75" customHeight="1">
      <c r="A208" s="232" t="s">
        <v>306</v>
      </c>
      <c r="B208" s="232"/>
    </row>
    <row r="209" spans="1:3" ht="15">
      <c r="A209" s="315" t="s">
        <v>320</v>
      </c>
      <c r="B209" s="315"/>
      <c r="C209" s="315"/>
    </row>
  </sheetData>
  <sheetProtection/>
  <mergeCells count="312">
    <mergeCell ref="A153:B154"/>
    <mergeCell ref="A134:B135"/>
    <mergeCell ref="M170:O170"/>
    <mergeCell ref="A170:C171"/>
    <mergeCell ref="G144:I144"/>
    <mergeCell ref="J144:L144"/>
    <mergeCell ref="M144:O144"/>
    <mergeCell ref="F170:F171"/>
    <mergeCell ref="A146:B147"/>
    <mergeCell ref="A150:C150"/>
    <mergeCell ref="A157:B158"/>
    <mergeCell ref="D144:D145"/>
    <mergeCell ref="D137:D138"/>
    <mergeCell ref="A140:B141"/>
    <mergeCell ref="A142:B143"/>
    <mergeCell ref="D140:D141"/>
    <mergeCell ref="D142:D143"/>
    <mergeCell ref="A139:C139"/>
    <mergeCell ref="J170:L170"/>
    <mergeCell ref="F144:F145"/>
    <mergeCell ref="A92:J92"/>
    <mergeCell ref="K104:O104"/>
    <mergeCell ref="K105:O105"/>
    <mergeCell ref="A110:J110"/>
    <mergeCell ref="A125:C125"/>
    <mergeCell ref="A126:C126"/>
    <mergeCell ref="E144:E145"/>
    <mergeCell ref="A131:C131"/>
    <mergeCell ref="A124:C124"/>
    <mergeCell ref="A132:C132"/>
    <mergeCell ref="A133:C133"/>
    <mergeCell ref="A129:C129"/>
    <mergeCell ref="A127:C127"/>
    <mergeCell ref="A128:C128"/>
    <mergeCell ref="M122:O122"/>
    <mergeCell ref="D122:D123"/>
    <mergeCell ref="E122:E123"/>
    <mergeCell ref="F122:F123"/>
    <mergeCell ref="G122:I122"/>
    <mergeCell ref="J122:L122"/>
    <mergeCell ref="A107:J107"/>
    <mergeCell ref="A106:J106"/>
    <mergeCell ref="A120:C121"/>
    <mergeCell ref="A112:O112"/>
    <mergeCell ref="A116:C116"/>
    <mergeCell ref="A117:C117"/>
    <mergeCell ref="K109:O109"/>
    <mergeCell ref="K110:O110"/>
    <mergeCell ref="A115:C115"/>
    <mergeCell ref="A109:J109"/>
    <mergeCell ref="A122:C123"/>
    <mergeCell ref="D113:D114"/>
    <mergeCell ref="F113:F114"/>
    <mergeCell ref="A118:C119"/>
    <mergeCell ref="A87:J87"/>
    <mergeCell ref="A91:J91"/>
    <mergeCell ref="A93:J93"/>
    <mergeCell ref="A104:J104"/>
    <mergeCell ref="A94:J94"/>
    <mergeCell ref="A103:J103"/>
    <mergeCell ref="A102:J102"/>
    <mergeCell ref="A95:J95"/>
    <mergeCell ref="A96:J96"/>
    <mergeCell ref="A101:J101"/>
    <mergeCell ref="A79:J79"/>
    <mergeCell ref="A74:J74"/>
    <mergeCell ref="A75:J75"/>
    <mergeCell ref="A63:J63"/>
    <mergeCell ref="A64:J64"/>
    <mergeCell ref="A65:J65"/>
    <mergeCell ref="A66:J66"/>
    <mergeCell ref="A55:J55"/>
    <mergeCell ref="A56:J56"/>
    <mergeCell ref="A57:J57"/>
    <mergeCell ref="A58:J58"/>
    <mergeCell ref="K106:O106"/>
    <mergeCell ref="A88:J88"/>
    <mergeCell ref="A89:J89"/>
    <mergeCell ref="A90:J90"/>
    <mergeCell ref="K99:O99"/>
    <mergeCell ref="A105:J105"/>
    <mergeCell ref="A100:J100"/>
    <mergeCell ref="A99:J99"/>
    <mergeCell ref="A98:J98"/>
    <mergeCell ref="A97:J97"/>
    <mergeCell ref="K103:O103"/>
    <mergeCell ref="K91:O91"/>
    <mergeCell ref="K94:O94"/>
    <mergeCell ref="K90:O90"/>
    <mergeCell ref="K95:O95"/>
    <mergeCell ref="K92:O92"/>
    <mergeCell ref="K93:O93"/>
    <mergeCell ref="K96:O96"/>
    <mergeCell ref="K102:O102"/>
    <mergeCell ref="A59:J59"/>
    <mergeCell ref="A60:J60"/>
    <mergeCell ref="A80:J80"/>
    <mergeCell ref="A81:J81"/>
    <mergeCell ref="A76:J76"/>
    <mergeCell ref="A71:J71"/>
    <mergeCell ref="A78:J78"/>
    <mergeCell ref="A77:J77"/>
    <mergeCell ref="A72:J72"/>
    <mergeCell ref="A73:J73"/>
    <mergeCell ref="A83:J83"/>
    <mergeCell ref="K80:O80"/>
    <mergeCell ref="K86:O86"/>
    <mergeCell ref="K89:O89"/>
    <mergeCell ref="K87:O87"/>
    <mergeCell ref="K88:O88"/>
    <mergeCell ref="A85:J85"/>
    <mergeCell ref="A84:J84"/>
    <mergeCell ref="A82:J82"/>
    <mergeCell ref="A86:J86"/>
    <mergeCell ref="K71:O71"/>
    <mergeCell ref="K72:O72"/>
    <mergeCell ref="K73:O73"/>
    <mergeCell ref="K74:O74"/>
    <mergeCell ref="K75:O75"/>
    <mergeCell ref="K85:O85"/>
    <mergeCell ref="K79:O79"/>
    <mergeCell ref="K81:O81"/>
    <mergeCell ref="K82:O82"/>
    <mergeCell ref="K83:O83"/>
    <mergeCell ref="K84:O84"/>
    <mergeCell ref="K76:O76"/>
    <mergeCell ref="K77:O77"/>
    <mergeCell ref="K78:O78"/>
    <mergeCell ref="K68:O68"/>
    <mergeCell ref="K63:O63"/>
    <mergeCell ref="K64:O64"/>
    <mergeCell ref="K65:O65"/>
    <mergeCell ref="K66:O66"/>
    <mergeCell ref="G193:I193"/>
    <mergeCell ref="J193:L193"/>
    <mergeCell ref="E193:E194"/>
    <mergeCell ref="K55:O55"/>
    <mergeCell ref="K56:O56"/>
    <mergeCell ref="K59:O59"/>
    <mergeCell ref="K60:O60"/>
    <mergeCell ref="K67:O67"/>
    <mergeCell ref="K69:O69"/>
    <mergeCell ref="K70:O70"/>
    <mergeCell ref="A192:C192"/>
    <mergeCell ref="A199:C199"/>
    <mergeCell ref="A200:C200"/>
    <mergeCell ref="A201:O201"/>
    <mergeCell ref="A195:B196"/>
    <mergeCell ref="D195:D196"/>
    <mergeCell ref="M193:O193"/>
    <mergeCell ref="A193:C194"/>
    <mergeCell ref="D193:D194"/>
    <mergeCell ref="F193:F194"/>
    <mergeCell ref="A188:B189"/>
    <mergeCell ref="D188:D189"/>
    <mergeCell ref="D186:D187"/>
    <mergeCell ref="A190:B191"/>
    <mergeCell ref="D190:D191"/>
    <mergeCell ref="A209:C209"/>
    <mergeCell ref="K205:L205"/>
    <mergeCell ref="A207:B207"/>
    <mergeCell ref="K207:L207"/>
    <mergeCell ref="A208:B208"/>
    <mergeCell ref="A206:C206"/>
    <mergeCell ref="F206:H206"/>
    <mergeCell ref="I206:J206"/>
    <mergeCell ref="G170:I170"/>
    <mergeCell ref="D170:D171"/>
    <mergeCell ref="D182:D183"/>
    <mergeCell ref="D184:D185"/>
    <mergeCell ref="D177:D178"/>
    <mergeCell ref="E170:E171"/>
    <mergeCell ref="D175:D176"/>
    <mergeCell ref="D173:D174"/>
    <mergeCell ref="A159:B160"/>
    <mergeCell ref="A184:B185"/>
    <mergeCell ref="A182:B183"/>
    <mergeCell ref="A186:B187"/>
    <mergeCell ref="A179:B180"/>
    <mergeCell ref="A181:C181"/>
    <mergeCell ref="K101:O101"/>
    <mergeCell ref="D179:D180"/>
    <mergeCell ref="A177:B178"/>
    <mergeCell ref="D155:D156"/>
    <mergeCell ref="A161:B162"/>
    <mergeCell ref="D161:D162"/>
    <mergeCell ref="A168:B169"/>
    <mergeCell ref="A155:B156"/>
    <mergeCell ref="A163:B164"/>
    <mergeCell ref="A175:B176"/>
    <mergeCell ref="K52:O52"/>
    <mergeCell ref="K61:O61"/>
    <mergeCell ref="K62:O62"/>
    <mergeCell ref="K57:O57"/>
    <mergeCell ref="K58:O58"/>
    <mergeCell ref="K53:O53"/>
    <mergeCell ref="K54:O54"/>
    <mergeCell ref="A108:J108"/>
    <mergeCell ref="K98:O98"/>
    <mergeCell ref="K107:O107"/>
    <mergeCell ref="A62:J62"/>
    <mergeCell ref="A67:J67"/>
    <mergeCell ref="K108:O108"/>
    <mergeCell ref="K97:O97"/>
    <mergeCell ref="K100:O100"/>
    <mergeCell ref="A44:J44"/>
    <mergeCell ref="A45:J45"/>
    <mergeCell ref="K51:O51"/>
    <mergeCell ref="A49:J49"/>
    <mergeCell ref="A46:J46"/>
    <mergeCell ref="A48:J48"/>
    <mergeCell ref="K47:O47"/>
    <mergeCell ref="K48:O48"/>
    <mergeCell ref="K49:O49"/>
    <mergeCell ref="K50:O50"/>
    <mergeCell ref="A39:J39"/>
    <mergeCell ref="A40:J40"/>
    <mergeCell ref="K39:O39"/>
    <mergeCell ref="A41:J41"/>
    <mergeCell ref="A42:J42"/>
    <mergeCell ref="K40:O40"/>
    <mergeCell ref="K41:O41"/>
    <mergeCell ref="K42:O42"/>
    <mergeCell ref="A9:O9"/>
    <mergeCell ref="A10:O10"/>
    <mergeCell ref="A30:O30"/>
    <mergeCell ref="A22:C24"/>
    <mergeCell ref="A25:C28"/>
    <mergeCell ref="A21:C21"/>
    <mergeCell ref="N21:O21"/>
    <mergeCell ref="G20:H20"/>
    <mergeCell ref="K38:O38"/>
    <mergeCell ref="A37:L37"/>
    <mergeCell ref="A35:L35"/>
    <mergeCell ref="A38:J38"/>
    <mergeCell ref="A36:L36"/>
    <mergeCell ref="N14:O14"/>
    <mergeCell ref="N15:O15"/>
    <mergeCell ref="A33:L33"/>
    <mergeCell ref="A34:L34"/>
    <mergeCell ref="A16:C19"/>
    <mergeCell ref="A20:C20"/>
    <mergeCell ref="D20:F20"/>
    <mergeCell ref="A32:L32"/>
    <mergeCell ref="N16:O16"/>
    <mergeCell ref="N17:O17"/>
    <mergeCell ref="F1:L1"/>
    <mergeCell ref="F2:L2"/>
    <mergeCell ref="K7:L7"/>
    <mergeCell ref="A13:F13"/>
    <mergeCell ref="I3:O3"/>
    <mergeCell ref="I4:O4"/>
    <mergeCell ref="N13:O13"/>
    <mergeCell ref="I5:O5"/>
    <mergeCell ref="K6:O6"/>
    <mergeCell ref="N12:O12"/>
    <mergeCell ref="A43:J43"/>
    <mergeCell ref="D148:D149"/>
    <mergeCell ref="A50:J50"/>
    <mergeCell ref="A51:J51"/>
    <mergeCell ref="A52:J52"/>
    <mergeCell ref="A113:C114"/>
    <mergeCell ref="G113:I113"/>
    <mergeCell ref="J113:L113"/>
    <mergeCell ref="K43:O43"/>
    <mergeCell ref="K44:O44"/>
    <mergeCell ref="N18:O18"/>
    <mergeCell ref="N20:O20"/>
    <mergeCell ref="D22:H24"/>
    <mergeCell ref="D25:H27"/>
    <mergeCell ref="I20:J20"/>
    <mergeCell ref="D16:H19"/>
    <mergeCell ref="N19:O19"/>
    <mergeCell ref="D153:D154"/>
    <mergeCell ref="K45:O45"/>
    <mergeCell ref="A69:J69"/>
    <mergeCell ref="A70:J70"/>
    <mergeCell ref="M113:O113"/>
    <mergeCell ref="A54:J54"/>
    <mergeCell ref="A61:J61"/>
    <mergeCell ref="A68:J68"/>
    <mergeCell ref="K46:O46"/>
    <mergeCell ref="A47:J47"/>
    <mergeCell ref="A173:B174"/>
    <mergeCell ref="A53:J53"/>
    <mergeCell ref="D134:D135"/>
    <mergeCell ref="D163:D164"/>
    <mergeCell ref="E113:E114"/>
    <mergeCell ref="A136:C136"/>
    <mergeCell ref="A151:B152"/>
    <mergeCell ref="D151:D152"/>
    <mergeCell ref="A148:B149"/>
    <mergeCell ref="A165:C165"/>
    <mergeCell ref="A172:C172"/>
    <mergeCell ref="D166:D167"/>
    <mergeCell ref="D168:D169"/>
    <mergeCell ref="A130:C130"/>
    <mergeCell ref="A166:B167"/>
    <mergeCell ref="D159:D160"/>
    <mergeCell ref="D157:D158"/>
    <mergeCell ref="D146:D147"/>
    <mergeCell ref="A137:B138"/>
    <mergeCell ref="A144:C145"/>
    <mergeCell ref="F204:H204"/>
    <mergeCell ref="I204:J204"/>
    <mergeCell ref="A203:C203"/>
    <mergeCell ref="A197:B198"/>
    <mergeCell ref="A204:C204"/>
    <mergeCell ref="A202:C202"/>
    <mergeCell ref="F202:H202"/>
    <mergeCell ref="I202:J202"/>
    <mergeCell ref="D197:D198"/>
  </mergeCells>
  <printOptions/>
  <pageMargins left="0.2755905511811024" right="0.11811023622047245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67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13.5" customHeight="1">
      <c r="E2" s="235"/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186</v>
      </c>
      <c r="B13" s="220"/>
      <c r="C13" s="220"/>
      <c r="D13" s="220"/>
      <c r="E13" s="220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170</v>
      </c>
      <c r="E16" s="219"/>
      <c r="F16" s="6" t="s">
        <v>87</v>
      </c>
      <c r="G16" s="7">
        <v>71043289</v>
      </c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/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 t="s">
        <v>171</v>
      </c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152</v>
      </c>
      <c r="B32" s="232"/>
      <c r="C32" s="232"/>
      <c r="D32" s="232"/>
      <c r="E32" s="232"/>
      <c r="F32" s="232"/>
      <c r="G32" s="232"/>
    </row>
    <row r="33" spans="1:7" ht="30.75" customHeight="1">
      <c r="A33" s="232" t="s">
        <v>153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155</v>
      </c>
      <c r="B35" s="232"/>
      <c r="C35" s="232"/>
      <c r="D35" s="232"/>
      <c r="E35" s="232"/>
      <c r="F35" s="232"/>
      <c r="G35" s="232"/>
    </row>
    <row r="36" spans="1:7" ht="49.5" customHeight="1">
      <c r="A36" s="232" t="s">
        <v>154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3395027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30"/>
      <c r="G40" s="230"/>
    </row>
    <row r="41" spans="1:7" ht="36.75" customHeight="1">
      <c r="A41" s="229" t="s">
        <v>120</v>
      </c>
      <c r="B41" s="229"/>
      <c r="C41" s="229"/>
      <c r="D41" s="229"/>
      <c r="E41" s="229"/>
      <c r="F41" s="230">
        <v>2789121</v>
      </c>
      <c r="G41" s="230"/>
    </row>
    <row r="42" spans="1:7" ht="18.75" customHeight="1">
      <c r="A42" s="229" t="s">
        <v>2</v>
      </c>
      <c r="B42" s="229"/>
      <c r="C42" s="229"/>
      <c r="D42" s="229"/>
      <c r="E42" s="229"/>
      <c r="F42" s="230"/>
      <c r="G42" s="230"/>
    </row>
    <row r="43" spans="1:7" ht="45.75" customHeight="1">
      <c r="A43" s="229" t="s">
        <v>121</v>
      </c>
      <c r="B43" s="229"/>
      <c r="C43" s="229"/>
      <c r="D43" s="229"/>
      <c r="E43" s="229"/>
      <c r="F43" s="230">
        <f>F41</f>
        <v>2789121</v>
      </c>
      <c r="G43" s="230"/>
    </row>
    <row r="44" spans="1:7" ht="39" customHeight="1">
      <c r="A44" s="229" t="s">
        <v>146</v>
      </c>
      <c r="B44" s="229"/>
      <c r="C44" s="229"/>
      <c r="D44" s="229"/>
      <c r="E44" s="229"/>
      <c r="F44" s="217"/>
      <c r="G44" s="218"/>
    </row>
    <row r="45" spans="1:7" ht="49.5" customHeight="1">
      <c r="A45" s="229" t="s">
        <v>141</v>
      </c>
      <c r="B45" s="229"/>
      <c r="C45" s="229"/>
      <c r="D45" s="229"/>
      <c r="E45" s="229"/>
      <c r="F45" s="230"/>
      <c r="G45" s="230"/>
    </row>
    <row r="46" spans="1:7" ht="23.25" customHeight="1">
      <c r="A46" s="229" t="s">
        <v>122</v>
      </c>
      <c r="B46" s="229"/>
      <c r="C46" s="229"/>
      <c r="D46" s="229"/>
      <c r="E46" s="229"/>
      <c r="F46" s="230"/>
      <c r="G46" s="230"/>
    </row>
    <row r="47" spans="1:7" ht="30.75" customHeight="1">
      <c r="A47" s="229" t="s">
        <v>123</v>
      </c>
      <c r="B47" s="229"/>
      <c r="C47" s="229"/>
      <c r="D47" s="229"/>
      <c r="E47" s="229"/>
      <c r="F47" s="230">
        <v>605906</v>
      </c>
      <c r="G47" s="230"/>
    </row>
    <row r="48" spans="1:7" ht="18.75" customHeight="1">
      <c r="A48" s="229" t="s">
        <v>2</v>
      </c>
      <c r="B48" s="229"/>
      <c r="C48" s="229"/>
      <c r="D48" s="229"/>
      <c r="E48" s="229"/>
      <c r="F48" s="230"/>
      <c r="G48" s="230"/>
    </row>
    <row r="49" spans="1:7" ht="19.5" customHeight="1">
      <c r="A49" s="229" t="s">
        <v>89</v>
      </c>
      <c r="B49" s="229"/>
      <c r="C49" s="229"/>
      <c r="D49" s="229"/>
      <c r="E49" s="229"/>
      <c r="F49" s="230">
        <v>605906</v>
      </c>
      <c r="G49" s="230"/>
    </row>
    <row r="50" spans="1:7" ht="18.75" customHeight="1">
      <c r="A50" s="229" t="s">
        <v>24</v>
      </c>
      <c r="B50" s="229"/>
      <c r="C50" s="229"/>
      <c r="D50" s="229"/>
      <c r="E50" s="229"/>
      <c r="F50" s="230">
        <v>58312</v>
      </c>
      <c r="G50" s="230"/>
    </row>
    <row r="51" spans="1:7" ht="16.5" customHeight="1">
      <c r="A51" s="225" t="s">
        <v>21</v>
      </c>
      <c r="B51" s="225"/>
      <c r="C51" s="225"/>
      <c r="D51" s="225"/>
      <c r="E51" s="225"/>
      <c r="F51" s="226">
        <f>F53+F54+F66</f>
        <v>284.91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30"/>
      <c r="G52" s="230"/>
    </row>
    <row r="53" spans="1:7" ht="32.25" customHeight="1">
      <c r="A53" s="229" t="s">
        <v>124</v>
      </c>
      <c r="B53" s="229"/>
      <c r="C53" s="229"/>
      <c r="D53" s="229"/>
      <c r="E53" s="229"/>
      <c r="F53" s="230">
        <v>0</v>
      </c>
      <c r="G53" s="230"/>
    </row>
    <row r="54" spans="1:7" ht="32.25" customHeight="1">
      <c r="A54" s="229" t="s">
        <v>125</v>
      </c>
      <c r="B54" s="229"/>
      <c r="C54" s="229"/>
      <c r="D54" s="229"/>
      <c r="E54" s="229"/>
      <c r="F54" s="230">
        <v>284.91</v>
      </c>
      <c r="G54" s="230"/>
    </row>
    <row r="55" spans="1:7" ht="18.75" customHeight="1">
      <c r="A55" s="229" t="s">
        <v>2</v>
      </c>
      <c r="B55" s="229"/>
      <c r="C55" s="229"/>
      <c r="D55" s="229"/>
      <c r="E55" s="229"/>
      <c r="F55" s="230"/>
      <c r="G55" s="230"/>
    </row>
    <row r="56" spans="1:7" ht="22.5" customHeight="1">
      <c r="A56" s="229" t="s">
        <v>54</v>
      </c>
      <c r="B56" s="229"/>
      <c r="C56" s="229"/>
      <c r="D56" s="229"/>
      <c r="E56" s="229"/>
      <c r="F56" s="230"/>
      <c r="G56" s="230"/>
    </row>
    <row r="57" spans="1:7" ht="24.75" customHeight="1">
      <c r="A57" s="229" t="s">
        <v>55</v>
      </c>
      <c r="B57" s="229"/>
      <c r="C57" s="229"/>
      <c r="D57" s="229"/>
      <c r="E57" s="229"/>
      <c r="F57" s="230"/>
      <c r="G57" s="230"/>
    </row>
    <row r="58" spans="1:7" ht="20.25" customHeight="1">
      <c r="A58" s="229" t="s">
        <v>56</v>
      </c>
      <c r="B58" s="229"/>
      <c r="C58" s="229"/>
      <c r="D58" s="229"/>
      <c r="E58" s="229"/>
      <c r="F58" s="230"/>
      <c r="G58" s="230"/>
    </row>
    <row r="59" spans="1:7" ht="20.25" customHeight="1">
      <c r="A59" s="229" t="s">
        <v>57</v>
      </c>
      <c r="B59" s="229"/>
      <c r="C59" s="229"/>
      <c r="D59" s="229"/>
      <c r="E59" s="229"/>
      <c r="F59" s="230"/>
      <c r="G59" s="230"/>
    </row>
    <row r="60" spans="1:7" ht="20.25" customHeight="1">
      <c r="A60" s="229" t="s">
        <v>58</v>
      </c>
      <c r="B60" s="229"/>
      <c r="C60" s="229"/>
      <c r="D60" s="229"/>
      <c r="E60" s="229"/>
      <c r="F60" s="230"/>
      <c r="G60" s="230"/>
    </row>
    <row r="61" spans="1:7" ht="19.5" customHeight="1">
      <c r="A61" s="229" t="s">
        <v>59</v>
      </c>
      <c r="B61" s="229"/>
      <c r="C61" s="229"/>
      <c r="D61" s="229"/>
      <c r="E61" s="229"/>
      <c r="F61" s="230">
        <v>284.91</v>
      </c>
      <c r="G61" s="230"/>
    </row>
    <row r="62" spans="1:7" ht="18" customHeight="1">
      <c r="A62" s="229" t="s">
        <v>60</v>
      </c>
      <c r="B62" s="229"/>
      <c r="C62" s="229"/>
      <c r="D62" s="229"/>
      <c r="E62" s="229"/>
      <c r="F62" s="230"/>
      <c r="G62" s="230"/>
    </row>
    <row r="63" spans="1:7" ht="19.5" customHeight="1">
      <c r="A63" s="229" t="s">
        <v>61</v>
      </c>
      <c r="B63" s="229"/>
      <c r="C63" s="229"/>
      <c r="D63" s="229"/>
      <c r="E63" s="229"/>
      <c r="F63" s="230"/>
      <c r="G63" s="230"/>
    </row>
    <row r="64" spans="1:7" ht="18.75" customHeight="1">
      <c r="A64" s="229" t="s">
        <v>62</v>
      </c>
      <c r="B64" s="229"/>
      <c r="C64" s="229"/>
      <c r="D64" s="229"/>
      <c r="E64" s="229"/>
      <c r="F64" s="230"/>
      <c r="G64" s="230"/>
    </row>
    <row r="65" spans="1:7" ht="19.5" customHeight="1">
      <c r="A65" s="229" t="s">
        <v>63</v>
      </c>
      <c r="B65" s="229"/>
      <c r="C65" s="229"/>
      <c r="D65" s="229"/>
      <c r="E65" s="229"/>
      <c r="F65" s="230"/>
      <c r="G65" s="230"/>
    </row>
    <row r="66" spans="1:7" ht="33" customHeight="1">
      <c r="A66" s="237" t="s">
        <v>70</v>
      </c>
      <c r="B66" s="238"/>
      <c r="C66" s="238"/>
      <c r="D66" s="238"/>
      <c r="E66" s="216"/>
      <c r="F66" s="230">
        <f>F76</f>
        <v>0</v>
      </c>
      <c r="G66" s="230"/>
    </row>
    <row r="67" spans="1:7" ht="22.5" customHeight="1">
      <c r="A67" s="229" t="s">
        <v>2</v>
      </c>
      <c r="B67" s="229"/>
      <c r="C67" s="229"/>
      <c r="D67" s="229"/>
      <c r="E67" s="229"/>
      <c r="F67" s="230"/>
      <c r="G67" s="230"/>
    </row>
    <row r="68" spans="1:7" ht="19.5" customHeight="1">
      <c r="A68" s="229" t="s">
        <v>71</v>
      </c>
      <c r="B68" s="229"/>
      <c r="C68" s="229"/>
      <c r="D68" s="229"/>
      <c r="E68" s="229"/>
      <c r="F68" s="230"/>
      <c r="G68" s="230"/>
    </row>
    <row r="69" spans="1:7" ht="21" customHeight="1">
      <c r="A69" s="231" t="s">
        <v>72</v>
      </c>
      <c r="B69" s="231"/>
      <c r="C69" s="231"/>
      <c r="D69" s="231"/>
      <c r="E69" s="231"/>
      <c r="F69" s="224"/>
      <c r="G69" s="224"/>
    </row>
    <row r="70" spans="1:7" ht="18.75" customHeight="1">
      <c r="A70" s="229" t="s">
        <v>73</v>
      </c>
      <c r="B70" s="229"/>
      <c r="C70" s="229"/>
      <c r="D70" s="229"/>
      <c r="E70" s="229"/>
      <c r="F70" s="230"/>
      <c r="G70" s="230"/>
    </row>
    <row r="71" spans="1:7" ht="23.25" customHeight="1">
      <c r="A71" s="229" t="s">
        <v>74</v>
      </c>
      <c r="B71" s="229"/>
      <c r="C71" s="229"/>
      <c r="D71" s="229"/>
      <c r="E71" s="229"/>
      <c r="F71" s="230"/>
      <c r="G71" s="230"/>
    </row>
    <row r="72" spans="1:7" ht="26.25" customHeight="1">
      <c r="A72" s="229" t="s">
        <v>75</v>
      </c>
      <c r="B72" s="229"/>
      <c r="C72" s="229"/>
      <c r="D72" s="229"/>
      <c r="E72" s="229"/>
      <c r="F72" s="230"/>
      <c r="G72" s="230"/>
    </row>
    <row r="73" spans="1:7" ht="24.75" customHeight="1">
      <c r="A73" s="229" t="s">
        <v>76</v>
      </c>
      <c r="B73" s="229"/>
      <c r="C73" s="229"/>
      <c r="D73" s="229"/>
      <c r="E73" s="229"/>
      <c r="F73" s="230"/>
      <c r="G73" s="230"/>
    </row>
    <row r="74" spans="1:7" ht="21.75" customHeight="1">
      <c r="A74" s="229" t="s">
        <v>77</v>
      </c>
      <c r="B74" s="229"/>
      <c r="C74" s="229"/>
      <c r="D74" s="229"/>
      <c r="E74" s="229"/>
      <c r="F74" s="230"/>
      <c r="G74" s="230"/>
    </row>
    <row r="75" spans="1:7" ht="21.75" customHeight="1">
      <c r="A75" s="229" t="s">
        <v>78</v>
      </c>
      <c r="B75" s="229"/>
      <c r="C75" s="229"/>
      <c r="D75" s="229"/>
      <c r="E75" s="229"/>
      <c r="F75" s="230"/>
      <c r="G75" s="230"/>
    </row>
    <row r="76" spans="1:7" ht="25.5" customHeight="1">
      <c r="A76" s="229" t="s">
        <v>79</v>
      </c>
      <c r="B76" s="229"/>
      <c r="C76" s="229"/>
      <c r="D76" s="229"/>
      <c r="E76" s="229"/>
      <c r="F76" s="230"/>
      <c r="G76" s="230"/>
    </row>
    <row r="77" spans="1:7" ht="21.75" customHeight="1">
      <c r="A77" s="229" t="s">
        <v>80</v>
      </c>
      <c r="B77" s="229"/>
      <c r="C77" s="229"/>
      <c r="D77" s="229"/>
      <c r="E77" s="229"/>
      <c r="F77" s="230"/>
      <c r="G77" s="230"/>
    </row>
    <row r="78" spans="1:7" ht="23.25" customHeight="1">
      <c r="A78" s="225" t="s">
        <v>22</v>
      </c>
      <c r="B78" s="225"/>
      <c r="C78" s="225"/>
      <c r="D78" s="225"/>
      <c r="E78" s="225"/>
      <c r="F78" s="226">
        <f>F81+F96</f>
        <v>-1407.45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30"/>
      <c r="G79" s="230"/>
    </row>
    <row r="80" spans="1:7" ht="25.5" customHeight="1">
      <c r="A80" s="229" t="s">
        <v>25</v>
      </c>
      <c r="B80" s="229"/>
      <c r="C80" s="229"/>
      <c r="D80" s="229"/>
      <c r="E80" s="229"/>
      <c r="F80" s="230"/>
      <c r="G80" s="230"/>
    </row>
    <row r="81" spans="1:7" ht="30.75" customHeight="1">
      <c r="A81" s="229" t="s">
        <v>126</v>
      </c>
      <c r="B81" s="229"/>
      <c r="C81" s="229"/>
      <c r="D81" s="229"/>
      <c r="E81" s="229"/>
      <c r="F81" s="230">
        <v>0</v>
      </c>
      <c r="G81" s="230"/>
    </row>
    <row r="82" spans="1:7" ht="19.5" customHeight="1">
      <c r="A82" s="229" t="s">
        <v>2</v>
      </c>
      <c r="B82" s="229"/>
      <c r="C82" s="229"/>
      <c r="D82" s="229"/>
      <c r="E82" s="229"/>
      <c r="F82" s="230"/>
      <c r="G82" s="230"/>
    </row>
    <row r="83" spans="1:7" ht="25.5" customHeight="1">
      <c r="A83" s="229" t="s">
        <v>64</v>
      </c>
      <c r="B83" s="229"/>
      <c r="C83" s="229"/>
      <c r="D83" s="229"/>
      <c r="E83" s="229"/>
      <c r="F83" s="230"/>
      <c r="G83" s="230"/>
    </row>
    <row r="84" spans="1:7" ht="24" customHeight="1">
      <c r="A84" s="229" t="s">
        <v>65</v>
      </c>
      <c r="B84" s="229"/>
      <c r="C84" s="229"/>
      <c r="D84" s="229"/>
      <c r="E84" s="229"/>
      <c r="F84" s="230"/>
      <c r="G84" s="230"/>
    </row>
    <row r="85" spans="1:7" ht="27" customHeight="1">
      <c r="A85" s="229" t="s">
        <v>66</v>
      </c>
      <c r="B85" s="229"/>
      <c r="C85" s="229"/>
      <c r="D85" s="229"/>
      <c r="E85" s="229"/>
      <c r="F85" s="230"/>
      <c r="G85" s="230"/>
    </row>
    <row r="86" spans="1:7" ht="30" customHeight="1">
      <c r="A86" s="229" t="s">
        <v>67</v>
      </c>
      <c r="B86" s="229"/>
      <c r="C86" s="229"/>
      <c r="D86" s="229"/>
      <c r="E86" s="229"/>
      <c r="F86" s="230"/>
      <c r="G86" s="230"/>
    </row>
    <row r="87" spans="1:7" ht="21" customHeight="1">
      <c r="A87" s="229" t="s">
        <v>68</v>
      </c>
      <c r="B87" s="229"/>
      <c r="C87" s="229"/>
      <c r="D87" s="229"/>
      <c r="E87" s="229"/>
      <c r="F87" s="230"/>
      <c r="G87" s="230"/>
    </row>
    <row r="88" spans="1:7" ht="26.25" customHeight="1">
      <c r="A88" s="229" t="s">
        <v>98</v>
      </c>
      <c r="B88" s="229"/>
      <c r="C88" s="229"/>
      <c r="D88" s="229"/>
      <c r="E88" s="229"/>
      <c r="F88" s="230"/>
      <c r="G88" s="230"/>
    </row>
    <row r="89" spans="1:7" ht="26.25" customHeight="1">
      <c r="A89" s="229" t="s">
        <v>99</v>
      </c>
      <c r="B89" s="229"/>
      <c r="C89" s="229"/>
      <c r="D89" s="229"/>
      <c r="E89" s="229"/>
      <c r="F89" s="230"/>
      <c r="G89" s="230"/>
    </row>
    <row r="90" spans="1:7" ht="27" customHeight="1">
      <c r="A90" s="229" t="s">
        <v>100</v>
      </c>
      <c r="B90" s="229"/>
      <c r="C90" s="229"/>
      <c r="D90" s="229"/>
      <c r="E90" s="229"/>
      <c r="F90" s="230"/>
      <c r="G90" s="230"/>
    </row>
    <row r="91" spans="1:7" ht="24" customHeight="1">
      <c r="A91" s="229" t="s">
        <v>101</v>
      </c>
      <c r="B91" s="229"/>
      <c r="C91" s="229"/>
      <c r="D91" s="229"/>
      <c r="E91" s="229"/>
      <c r="F91" s="230"/>
      <c r="G91" s="230"/>
    </row>
    <row r="92" spans="1:7" ht="28.5" customHeight="1">
      <c r="A92" s="229" t="s">
        <v>102</v>
      </c>
      <c r="B92" s="229"/>
      <c r="C92" s="229"/>
      <c r="D92" s="229"/>
      <c r="E92" s="229"/>
      <c r="F92" s="230"/>
      <c r="G92" s="230"/>
    </row>
    <row r="93" spans="1:7" ht="29.25" customHeight="1">
      <c r="A93" s="229" t="s">
        <v>103</v>
      </c>
      <c r="B93" s="229"/>
      <c r="C93" s="229"/>
      <c r="D93" s="229"/>
      <c r="E93" s="229"/>
      <c r="F93" s="230"/>
      <c r="G93" s="230"/>
    </row>
    <row r="94" spans="1:7" ht="26.25" customHeight="1">
      <c r="A94" s="229" t="s">
        <v>104</v>
      </c>
      <c r="B94" s="229"/>
      <c r="C94" s="229"/>
      <c r="D94" s="229"/>
      <c r="E94" s="229"/>
      <c r="F94" s="230"/>
      <c r="G94" s="230"/>
    </row>
    <row r="95" spans="1:7" ht="25.5" customHeight="1">
      <c r="A95" s="229" t="s">
        <v>105</v>
      </c>
      <c r="B95" s="229"/>
      <c r="C95" s="229"/>
      <c r="D95" s="229"/>
      <c r="E95" s="229"/>
      <c r="F95" s="230"/>
      <c r="G95" s="230"/>
    </row>
    <row r="96" spans="1:7" ht="54" customHeight="1">
      <c r="A96" s="229" t="s">
        <v>81</v>
      </c>
      <c r="B96" s="229"/>
      <c r="C96" s="229"/>
      <c r="D96" s="229"/>
      <c r="E96" s="229"/>
      <c r="F96" s="230">
        <f>F109</f>
        <v>-1407.45</v>
      </c>
      <c r="G96" s="230"/>
    </row>
    <row r="97" spans="1:7" ht="19.5" customHeight="1">
      <c r="A97" s="229" t="s">
        <v>2</v>
      </c>
      <c r="B97" s="229"/>
      <c r="C97" s="229"/>
      <c r="D97" s="229"/>
      <c r="E97" s="229"/>
      <c r="F97" s="230"/>
      <c r="G97" s="230"/>
    </row>
    <row r="98" spans="1:7" ht="23.25" customHeight="1">
      <c r="A98" s="229" t="s">
        <v>82</v>
      </c>
      <c r="B98" s="229"/>
      <c r="C98" s="229"/>
      <c r="D98" s="229"/>
      <c r="E98" s="229"/>
      <c r="F98" s="230"/>
      <c r="G98" s="230"/>
    </row>
    <row r="99" spans="1:7" ht="24" customHeight="1">
      <c r="A99" s="229" t="s">
        <v>83</v>
      </c>
      <c r="B99" s="229"/>
      <c r="C99" s="229"/>
      <c r="D99" s="229"/>
      <c r="E99" s="229"/>
      <c r="F99" s="230"/>
      <c r="G99" s="230"/>
    </row>
    <row r="100" spans="1:7" ht="22.5" customHeight="1">
      <c r="A100" s="231" t="s">
        <v>84</v>
      </c>
      <c r="B100" s="231"/>
      <c r="C100" s="231"/>
      <c r="D100" s="231"/>
      <c r="E100" s="231"/>
      <c r="F100" s="224"/>
      <c r="G100" s="224"/>
    </row>
    <row r="101" spans="1:7" ht="26.25" customHeight="1">
      <c r="A101" s="229" t="s">
        <v>85</v>
      </c>
      <c r="B101" s="229"/>
      <c r="C101" s="229"/>
      <c r="D101" s="229"/>
      <c r="E101" s="229"/>
      <c r="F101" s="230"/>
      <c r="G101" s="230"/>
    </row>
    <row r="102" spans="1:7" ht="27.75" customHeight="1">
      <c r="A102" s="229" t="s">
        <v>86</v>
      </c>
      <c r="B102" s="229"/>
      <c r="C102" s="229"/>
      <c r="D102" s="229"/>
      <c r="E102" s="229"/>
      <c r="F102" s="230"/>
      <c r="G102" s="230"/>
    </row>
    <row r="103" spans="1:7" ht="26.25" customHeight="1">
      <c r="A103" s="229" t="s">
        <v>106</v>
      </c>
      <c r="B103" s="229"/>
      <c r="C103" s="229"/>
      <c r="D103" s="229"/>
      <c r="E103" s="229"/>
      <c r="F103" s="230"/>
      <c r="G103" s="230"/>
    </row>
    <row r="104" spans="1:7" ht="22.5" customHeight="1">
      <c r="A104" s="229" t="s">
        <v>107</v>
      </c>
      <c r="B104" s="229"/>
      <c r="C104" s="229"/>
      <c r="D104" s="229"/>
      <c r="E104" s="229"/>
      <c r="F104" s="230"/>
      <c r="G104" s="230"/>
    </row>
    <row r="105" spans="1:7" ht="23.25" customHeight="1">
      <c r="A105" s="229" t="s">
        <v>108</v>
      </c>
      <c r="B105" s="229"/>
      <c r="C105" s="229"/>
      <c r="D105" s="229"/>
      <c r="E105" s="229"/>
      <c r="F105" s="230"/>
      <c r="G105" s="230"/>
    </row>
    <row r="106" spans="1:7" ht="24.75" customHeight="1">
      <c r="A106" s="229" t="s">
        <v>109</v>
      </c>
      <c r="B106" s="229"/>
      <c r="C106" s="229"/>
      <c r="D106" s="229"/>
      <c r="E106" s="229"/>
      <c r="F106" s="230"/>
      <c r="G106" s="230"/>
    </row>
    <row r="107" spans="1:7" ht="19.5" customHeight="1">
      <c r="A107" s="229" t="s">
        <v>110</v>
      </c>
      <c r="B107" s="229"/>
      <c r="C107" s="229"/>
      <c r="D107" s="229"/>
      <c r="E107" s="229"/>
      <c r="F107" s="230"/>
      <c r="G107" s="230"/>
    </row>
    <row r="108" spans="1:7" ht="19.5" customHeight="1">
      <c r="A108" s="229" t="s">
        <v>111</v>
      </c>
      <c r="B108" s="229"/>
      <c r="C108" s="229"/>
      <c r="D108" s="229"/>
      <c r="E108" s="229"/>
      <c r="F108" s="230"/>
      <c r="G108" s="230"/>
    </row>
    <row r="109" spans="1:7" ht="19.5" customHeight="1">
      <c r="A109" s="229" t="s">
        <v>112</v>
      </c>
      <c r="B109" s="229"/>
      <c r="C109" s="229"/>
      <c r="D109" s="229"/>
      <c r="E109" s="229"/>
      <c r="F109" s="230">
        <v>-1407.45</v>
      </c>
      <c r="G109" s="230"/>
    </row>
    <row r="110" spans="1:7" ht="19.5" customHeight="1">
      <c r="A110" s="229" t="s">
        <v>113</v>
      </c>
      <c r="B110" s="229"/>
      <c r="C110" s="229"/>
      <c r="D110" s="229"/>
      <c r="E110" s="229"/>
      <c r="F110" s="230"/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v>63000</v>
      </c>
      <c r="F115" s="36"/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E118+E119+E120+E125</f>
        <v>3436500</v>
      </c>
      <c r="F116" s="36">
        <f>E116</f>
        <v>3436500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/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v>3436500</v>
      </c>
      <c r="F118" s="36">
        <f aca="true" t="shared" si="0" ref="F118:F158">E118</f>
        <v>3436500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/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f>E122+E123</f>
        <v>0</v>
      </c>
      <c r="F120" s="36">
        <f t="shared" si="0"/>
        <v>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/>
      <c r="F122" s="36">
        <f t="shared" si="0"/>
        <v>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f>E126+E127</f>
        <v>0</v>
      </c>
      <c r="F125" s="36">
        <f t="shared" si="0"/>
        <v>0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7"/>
      <c r="F126" s="36"/>
      <c r="G126" s="37"/>
    </row>
    <row r="127" spans="1:7" ht="18" customHeight="1">
      <c r="A127" s="239"/>
      <c r="B127" s="240"/>
      <c r="C127" s="241"/>
      <c r="D127" s="9"/>
      <c r="E127" s="36"/>
      <c r="F127" s="36"/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/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8">
        <f>E132+E137+E148+E152+E153</f>
        <v>3499500</v>
      </c>
      <c r="F130" s="36">
        <f t="shared" si="0"/>
        <v>3499500</v>
      </c>
      <c r="G130" s="38"/>
    </row>
    <row r="131" spans="1:7" ht="14.25" customHeight="1">
      <c r="A131" s="236" t="s">
        <v>6</v>
      </c>
      <c r="B131" s="236"/>
      <c r="C131" s="236"/>
      <c r="D131" s="9"/>
      <c r="E131" s="36"/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E134+E135+E136</f>
        <v>2129300</v>
      </c>
      <c r="F132" s="36">
        <f t="shared" si="0"/>
        <v>2129300</v>
      </c>
      <c r="G132" s="36"/>
    </row>
    <row r="133" spans="1:7" ht="16.5" customHeight="1">
      <c r="A133" s="237" t="s">
        <v>1</v>
      </c>
      <c r="B133" s="238"/>
      <c r="C133" s="238"/>
      <c r="D133" s="19"/>
      <c r="E133" s="39"/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v>1630900</v>
      </c>
      <c r="F134" s="36">
        <f t="shared" si="0"/>
        <v>1630900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v>6000</v>
      </c>
      <c r="F135" s="36">
        <f t="shared" si="0"/>
        <v>6000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v>492400</v>
      </c>
      <c r="F136" s="36">
        <f t="shared" si="0"/>
        <v>492400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E139+E140+E141+E142+E143+E144</f>
        <v>771600</v>
      </c>
      <c r="F137" s="36">
        <f t="shared" si="0"/>
        <v>771600</v>
      </c>
      <c r="G137" s="36"/>
    </row>
    <row r="138" spans="1:7" ht="16.5" customHeight="1">
      <c r="A138" s="237" t="s">
        <v>1</v>
      </c>
      <c r="B138" s="238"/>
      <c r="C138" s="238"/>
      <c r="D138" s="17"/>
      <c r="E138" s="36"/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v>50300</v>
      </c>
      <c r="F139" s="36">
        <f t="shared" si="0"/>
        <v>50300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v>1200</v>
      </c>
      <c r="F140" s="36">
        <f t="shared" si="0"/>
        <v>1200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v>227900</v>
      </c>
      <c r="F141" s="36">
        <f t="shared" si="0"/>
        <v>227900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/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v>292400</v>
      </c>
      <c r="F143" s="36">
        <f t="shared" si="0"/>
        <v>292400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v>199800</v>
      </c>
      <c r="F144" s="36">
        <f t="shared" si="0"/>
        <v>199800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/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/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/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E150</f>
        <v>0</v>
      </c>
      <c r="F148" s="36">
        <f t="shared" si="0"/>
        <v>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/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/>
      <c r="F150" s="36">
        <f t="shared" si="0"/>
        <v>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/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v>1000</v>
      </c>
      <c r="F152" s="36">
        <f t="shared" si="0"/>
        <v>1000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E155+E158</f>
        <v>597600</v>
      </c>
      <c r="F153" s="36">
        <f t="shared" si="0"/>
        <v>597600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/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>
        <v>555000</v>
      </c>
      <c r="F155" s="36">
        <f t="shared" si="0"/>
        <v>555000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7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7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v>42600</v>
      </c>
      <c r="F158" s="36">
        <f t="shared" si="0"/>
        <v>42600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178</v>
      </c>
      <c r="B166" s="232"/>
      <c r="C166" s="232"/>
      <c r="D166" s="232"/>
      <c r="E166" s="11"/>
      <c r="F166" s="233" t="s">
        <v>172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47.25" customHeight="1">
      <c r="A168" s="232"/>
      <c r="B168" s="232"/>
      <c r="C168" s="232"/>
      <c r="D168" s="232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185</v>
      </c>
      <c r="B170" s="232"/>
      <c r="C170" s="232"/>
      <c r="D170" s="232"/>
      <c r="E170" s="22"/>
      <c r="F170" s="233" t="s">
        <v>159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33" customHeight="1">
      <c r="A172" s="232" t="s">
        <v>181</v>
      </c>
      <c r="B172" s="232"/>
      <c r="C172" s="232"/>
      <c r="D172" s="232"/>
      <c r="E172" s="22"/>
      <c r="F172" s="233" t="s">
        <v>160</v>
      </c>
      <c r="G172" s="233"/>
    </row>
    <row r="173" spans="1:7" ht="30" customHeight="1">
      <c r="A173" s="232" t="s">
        <v>161</v>
      </c>
      <c r="B173" s="232"/>
      <c r="E173" s="15" t="s">
        <v>11</v>
      </c>
      <c r="F173" s="235" t="s">
        <v>10</v>
      </c>
      <c r="G173" s="235"/>
    </row>
    <row r="177" spans="1:3" ht="15" customHeight="1">
      <c r="A177" s="234" t="s">
        <v>187</v>
      </c>
      <c r="B177" s="234"/>
      <c r="C177" s="234"/>
    </row>
  </sheetData>
  <sheetProtection/>
  <mergeCells count="239">
    <mergeCell ref="A168:D168"/>
    <mergeCell ref="A177:C177"/>
    <mergeCell ref="F171:G171"/>
    <mergeCell ref="A172:D172"/>
    <mergeCell ref="F172:G172"/>
    <mergeCell ref="A173:B173"/>
    <mergeCell ref="F173:G173"/>
    <mergeCell ref="A154:C154"/>
    <mergeCell ref="A155:C155"/>
    <mergeCell ref="A170:D170"/>
    <mergeCell ref="F170:G170"/>
    <mergeCell ref="A164:C164"/>
    <mergeCell ref="A166:D166"/>
    <mergeCell ref="F166:G166"/>
    <mergeCell ref="A167:C167"/>
    <mergeCell ref="F167:G167"/>
    <mergeCell ref="F169:G169"/>
    <mergeCell ref="A142:C142"/>
    <mergeCell ref="A143:C143"/>
    <mergeCell ref="A156:C156"/>
    <mergeCell ref="A157:C157"/>
    <mergeCell ref="A146:C146"/>
    <mergeCell ref="A147:C147"/>
    <mergeCell ref="A148:C148"/>
    <mergeCell ref="A149:C149"/>
    <mergeCell ref="A152:C152"/>
    <mergeCell ref="A153:C153"/>
    <mergeCell ref="A150:C150"/>
    <mergeCell ref="A151:C151"/>
    <mergeCell ref="A144:C144"/>
    <mergeCell ref="A145:C145"/>
    <mergeCell ref="A162:C162"/>
    <mergeCell ref="A163:C163"/>
    <mergeCell ref="A158:C158"/>
    <mergeCell ref="A159:C159"/>
    <mergeCell ref="A160:C160"/>
    <mergeCell ref="A161:C161"/>
    <mergeCell ref="A115:C115"/>
    <mergeCell ref="A133:C133"/>
    <mergeCell ref="A121:C121"/>
    <mergeCell ref="A122:C122"/>
    <mergeCell ref="A123:C123"/>
    <mergeCell ref="A125:C125"/>
    <mergeCell ref="A126:C126"/>
    <mergeCell ref="A127:C127"/>
    <mergeCell ref="A118:C118"/>
    <mergeCell ref="A132:C132"/>
    <mergeCell ref="A140:C140"/>
    <mergeCell ref="A141:C141"/>
    <mergeCell ref="A116:C116"/>
    <mergeCell ref="A117:C117"/>
    <mergeCell ref="A134:C134"/>
    <mergeCell ref="A135:C135"/>
    <mergeCell ref="A136:C136"/>
    <mergeCell ref="A137:C137"/>
    <mergeCell ref="A138:C138"/>
    <mergeCell ref="A139:C139"/>
    <mergeCell ref="A131:C131"/>
    <mergeCell ref="A119:C119"/>
    <mergeCell ref="A120:C120"/>
    <mergeCell ref="A128:C128"/>
    <mergeCell ref="A129:C129"/>
    <mergeCell ref="A130:C130"/>
    <mergeCell ref="A112:G112"/>
    <mergeCell ref="A113:C114"/>
    <mergeCell ref="D113:D114"/>
    <mergeCell ref="E113:E114"/>
    <mergeCell ref="F113:G113"/>
    <mergeCell ref="A108:E108"/>
    <mergeCell ref="F108:G108"/>
    <mergeCell ref="A110:E110"/>
    <mergeCell ref="F110:G110"/>
    <mergeCell ref="A102:E102"/>
    <mergeCell ref="F102:G102"/>
    <mergeCell ref="A103:E103"/>
    <mergeCell ref="F103:G103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96:E96"/>
    <mergeCell ref="F96:G96"/>
    <mergeCell ref="A94:E94"/>
    <mergeCell ref="F94:G94"/>
    <mergeCell ref="A95:E95"/>
    <mergeCell ref="F95:G95"/>
    <mergeCell ref="A101:E101"/>
    <mergeCell ref="F101:G101"/>
    <mergeCell ref="A98:E98"/>
    <mergeCell ref="F98:G98"/>
    <mergeCell ref="A99:E99"/>
    <mergeCell ref="F99:G99"/>
    <mergeCell ref="A100:E100"/>
    <mergeCell ref="F100:G100"/>
    <mergeCell ref="A97:E97"/>
    <mergeCell ref="F97:G97"/>
    <mergeCell ref="A89:E89"/>
    <mergeCell ref="F89:G89"/>
    <mergeCell ref="A93:E93"/>
    <mergeCell ref="F93:G93"/>
    <mergeCell ref="A90:E90"/>
    <mergeCell ref="F90:G90"/>
    <mergeCell ref="A91:E91"/>
    <mergeCell ref="F91:G91"/>
    <mergeCell ref="A92:E92"/>
    <mergeCell ref="F92:G92"/>
    <mergeCell ref="A84:E84"/>
    <mergeCell ref="F84:G84"/>
    <mergeCell ref="A88:E88"/>
    <mergeCell ref="F88:G88"/>
    <mergeCell ref="A86:E86"/>
    <mergeCell ref="F86:G86"/>
    <mergeCell ref="A87:E87"/>
    <mergeCell ref="F87:G87"/>
    <mergeCell ref="A85:E85"/>
    <mergeCell ref="F85:G85"/>
    <mergeCell ref="A82:E82"/>
    <mergeCell ref="F82:G82"/>
    <mergeCell ref="A83:E83"/>
    <mergeCell ref="F83:G83"/>
    <mergeCell ref="A80:E80"/>
    <mergeCell ref="F80:G80"/>
    <mergeCell ref="A81:E81"/>
    <mergeCell ref="F81:G81"/>
    <mergeCell ref="A79:E79"/>
    <mergeCell ref="F79:G79"/>
    <mergeCell ref="A74:E74"/>
    <mergeCell ref="F74:G74"/>
    <mergeCell ref="A75:E75"/>
    <mergeCell ref="F75:G75"/>
    <mergeCell ref="A77:E77"/>
    <mergeCell ref="F77:G77"/>
    <mergeCell ref="A78:E78"/>
    <mergeCell ref="F78:G78"/>
    <mergeCell ref="A68:E68"/>
    <mergeCell ref="F68:G68"/>
    <mergeCell ref="A71:E71"/>
    <mergeCell ref="F71:G71"/>
    <mergeCell ref="A69:E69"/>
    <mergeCell ref="F69:G69"/>
    <mergeCell ref="A76:E76"/>
    <mergeCell ref="F76:G76"/>
    <mergeCell ref="A70:E70"/>
    <mergeCell ref="F70:G70"/>
    <mergeCell ref="A73:E73"/>
    <mergeCell ref="F73:G73"/>
    <mergeCell ref="A72:E72"/>
    <mergeCell ref="F72:G72"/>
    <mergeCell ref="A62:E62"/>
    <mergeCell ref="F62:G62"/>
    <mergeCell ref="A63:E63"/>
    <mergeCell ref="F63:G63"/>
    <mergeCell ref="A67:E67"/>
    <mergeCell ref="F67:G67"/>
    <mergeCell ref="A64:E64"/>
    <mergeCell ref="F64:G64"/>
    <mergeCell ref="A66:E66"/>
    <mergeCell ref="F66:G66"/>
    <mergeCell ref="A65:E65"/>
    <mergeCell ref="F65:G65"/>
    <mergeCell ref="A61:E61"/>
    <mergeCell ref="F61:G61"/>
    <mergeCell ref="A57:E57"/>
    <mergeCell ref="F57:G57"/>
    <mergeCell ref="A60:E60"/>
    <mergeCell ref="F60:G60"/>
    <mergeCell ref="A59:E59"/>
    <mergeCell ref="F59:G59"/>
    <mergeCell ref="A58:E58"/>
    <mergeCell ref="F58:G58"/>
    <mergeCell ref="A52:E52"/>
    <mergeCell ref="F52:G52"/>
    <mergeCell ref="A56:E56"/>
    <mergeCell ref="F56:G56"/>
    <mergeCell ref="A53:E53"/>
    <mergeCell ref="F53:G53"/>
    <mergeCell ref="A54:E54"/>
    <mergeCell ref="F54:G54"/>
    <mergeCell ref="A55:E55"/>
    <mergeCell ref="F55:G55"/>
    <mergeCell ref="A51:E51"/>
    <mergeCell ref="A49:E49"/>
    <mergeCell ref="F49:G49"/>
    <mergeCell ref="F51:G51"/>
    <mergeCell ref="A50:E50"/>
    <mergeCell ref="F50:G50"/>
    <mergeCell ref="F46:G46"/>
    <mergeCell ref="A47:E47"/>
    <mergeCell ref="F47:G47"/>
    <mergeCell ref="A48:E48"/>
    <mergeCell ref="F48:G48"/>
    <mergeCell ref="A46:E46"/>
    <mergeCell ref="A44:E44"/>
    <mergeCell ref="F44:G44"/>
    <mergeCell ref="A45:E45"/>
    <mergeCell ref="F45:G45"/>
    <mergeCell ref="A43:E43"/>
    <mergeCell ref="F43:G43"/>
    <mergeCell ref="A37:G37"/>
    <mergeCell ref="A38:E38"/>
    <mergeCell ref="F38:G38"/>
    <mergeCell ref="A39:E39"/>
    <mergeCell ref="F40:G40"/>
    <mergeCell ref="A41:E41"/>
    <mergeCell ref="F41:G41"/>
    <mergeCell ref="A10:G10"/>
    <mergeCell ref="A13:E13"/>
    <mergeCell ref="A35:G35"/>
    <mergeCell ref="A36:G36"/>
    <mergeCell ref="A20:C20"/>
    <mergeCell ref="A21:C21"/>
    <mergeCell ref="A30:G30"/>
    <mergeCell ref="A32:G32"/>
    <mergeCell ref="A33:G33"/>
    <mergeCell ref="A34:G34"/>
    <mergeCell ref="A16:C19"/>
    <mergeCell ref="D16:E19"/>
    <mergeCell ref="A42:E42"/>
    <mergeCell ref="F42:G42"/>
    <mergeCell ref="F39:G39"/>
    <mergeCell ref="A40:E40"/>
    <mergeCell ref="A22:C24"/>
    <mergeCell ref="D22:E24"/>
    <mergeCell ref="A25:C28"/>
    <mergeCell ref="D25:E27"/>
    <mergeCell ref="F7:G7"/>
    <mergeCell ref="A9:G9"/>
    <mergeCell ref="E1:G1"/>
    <mergeCell ref="E2:G2"/>
    <mergeCell ref="E3:G3"/>
    <mergeCell ref="E4:G4"/>
    <mergeCell ref="E5:G5"/>
    <mergeCell ref="F6:G6"/>
  </mergeCells>
  <printOptions/>
  <pageMargins left="0.2" right="0.27" top="0.36" bottom="0.34" header="0.25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7"/>
  <sheetViews>
    <sheetView zoomScalePageLayoutView="0" workbookViewId="0" topLeftCell="A1">
      <selection activeCell="F142" sqref="F14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13.5" customHeight="1">
      <c r="E2" s="235"/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186</v>
      </c>
      <c r="B13" s="220"/>
      <c r="C13" s="220"/>
      <c r="D13" s="220"/>
      <c r="E13" s="220"/>
      <c r="F13" s="6" t="s">
        <v>15</v>
      </c>
      <c r="G13" s="35"/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173</v>
      </c>
      <c r="E16" s="219"/>
      <c r="F16" s="6" t="s">
        <v>87</v>
      </c>
      <c r="G16" s="7"/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/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/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152</v>
      </c>
      <c r="B32" s="232"/>
      <c r="C32" s="232"/>
      <c r="D32" s="232"/>
      <c r="E32" s="232"/>
      <c r="F32" s="232"/>
      <c r="G32" s="232"/>
    </row>
    <row r="33" spans="1:7" ht="30.75" customHeight="1">
      <c r="A33" s="232" t="s">
        <v>153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155</v>
      </c>
      <c r="B35" s="232"/>
      <c r="C35" s="232"/>
      <c r="D35" s="232"/>
      <c r="E35" s="232"/>
      <c r="F35" s="232"/>
      <c r="G35" s="232"/>
    </row>
    <row r="36" spans="1:7" ht="49.5" customHeight="1">
      <c r="A36" s="232" t="s">
        <v>154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173684403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26"/>
      <c r="G40" s="226"/>
    </row>
    <row r="41" spans="1:7" ht="36.75" customHeight="1">
      <c r="A41" s="229" t="s">
        <v>120</v>
      </c>
      <c r="B41" s="229"/>
      <c r="C41" s="229"/>
      <c r="D41" s="229"/>
      <c r="E41" s="229"/>
      <c r="F41" s="226">
        <v>159090323</v>
      </c>
      <c r="G41" s="226"/>
    </row>
    <row r="42" spans="1:7" ht="18.75" customHeight="1">
      <c r="A42" s="229" t="s">
        <v>2</v>
      </c>
      <c r="B42" s="229"/>
      <c r="C42" s="229"/>
      <c r="D42" s="229"/>
      <c r="E42" s="229"/>
      <c r="F42" s="226">
        <f>'шк.4'!F42+'шк.5'!F42+'шк.9'!F42+'План ФХД'!K42+ВСОШ!F42</f>
        <v>0</v>
      </c>
      <c r="G42" s="226"/>
    </row>
    <row r="43" spans="1:7" ht="45.75" customHeight="1">
      <c r="A43" s="229" t="s">
        <v>121</v>
      </c>
      <c r="B43" s="229"/>
      <c r="C43" s="229"/>
      <c r="D43" s="229"/>
      <c r="E43" s="229"/>
      <c r="F43" s="226">
        <v>159090323</v>
      </c>
      <c r="G43" s="226"/>
    </row>
    <row r="44" spans="1:7" ht="39" customHeight="1">
      <c r="A44" s="229" t="s">
        <v>146</v>
      </c>
      <c r="B44" s="229"/>
      <c r="C44" s="229"/>
      <c r="D44" s="229"/>
      <c r="E44" s="229"/>
      <c r="F44" s="226">
        <f>'шк.4'!F44+'шк.5'!F44+'шк.9'!F44+'План ФХД'!K44+ВСОШ!F44</f>
        <v>0</v>
      </c>
      <c r="G44" s="226"/>
    </row>
    <row r="45" spans="1:7" ht="49.5" customHeight="1">
      <c r="A45" s="229" t="s">
        <v>141</v>
      </c>
      <c r="B45" s="229"/>
      <c r="C45" s="229"/>
      <c r="D45" s="229"/>
      <c r="E45" s="229"/>
      <c r="F45" s="226">
        <f>'шк.4'!F45+'шк.5'!F45+'шк.9'!F45+'План ФХД'!K45+ВСОШ!F45</f>
        <v>0</v>
      </c>
      <c r="G45" s="226"/>
    </row>
    <row r="46" spans="1:7" ht="23.25" customHeight="1">
      <c r="A46" s="229" t="s">
        <v>122</v>
      </c>
      <c r="B46" s="229"/>
      <c r="C46" s="229"/>
      <c r="D46" s="229"/>
      <c r="E46" s="229"/>
      <c r="F46" s="226">
        <v>49608370</v>
      </c>
      <c r="G46" s="226"/>
    </row>
    <row r="47" spans="1:7" ht="30.75" customHeight="1">
      <c r="A47" s="229" t="s">
        <v>123</v>
      </c>
      <c r="B47" s="229"/>
      <c r="C47" s="229"/>
      <c r="D47" s="229"/>
      <c r="E47" s="229"/>
      <c r="F47" s="226">
        <v>14594080</v>
      </c>
      <c r="G47" s="226"/>
    </row>
    <row r="48" spans="1:7" ht="18.75" customHeight="1">
      <c r="A48" s="229" t="s">
        <v>2</v>
      </c>
      <c r="B48" s="229"/>
      <c r="C48" s="229"/>
      <c r="D48" s="229"/>
      <c r="E48" s="229"/>
      <c r="F48" s="226">
        <f>'шк.4'!F48+'шк.5'!F48+'шк.9'!F48+'План ФХД'!K48+ВСОШ!F48</f>
        <v>0</v>
      </c>
      <c r="G48" s="226"/>
    </row>
    <row r="49" spans="1:7" ht="19.5" customHeight="1">
      <c r="A49" s="229" t="s">
        <v>89</v>
      </c>
      <c r="B49" s="229"/>
      <c r="C49" s="229"/>
      <c r="D49" s="229"/>
      <c r="E49" s="229"/>
      <c r="F49" s="226">
        <v>14594080</v>
      </c>
      <c r="G49" s="226"/>
    </row>
    <row r="50" spans="1:7" ht="18.75" customHeight="1">
      <c r="A50" s="229" t="s">
        <v>24</v>
      </c>
      <c r="B50" s="229"/>
      <c r="C50" s="229"/>
      <c r="D50" s="229"/>
      <c r="E50" s="229"/>
      <c r="F50" s="226">
        <v>1004589</v>
      </c>
      <c r="G50" s="226"/>
    </row>
    <row r="51" spans="1:7" ht="16.5" customHeight="1">
      <c r="A51" s="225" t="s">
        <v>21</v>
      </c>
      <c r="B51" s="225"/>
      <c r="C51" s="225"/>
      <c r="D51" s="225"/>
      <c r="E51" s="225"/>
      <c r="F51" s="226">
        <f>'шк.4'!F51+'шк.5'!F51+'шк.9'!F51+'План ФХД'!K51+ВСОШ!F51</f>
        <v>290182.48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26">
        <f>'шк.4'!F52+'шк.5'!F52+'шк.9'!F52+'План ФХД'!K52+ВСОШ!F52</f>
        <v>0</v>
      </c>
      <c r="G52" s="226"/>
    </row>
    <row r="53" spans="1:7" ht="32.25" customHeight="1">
      <c r="A53" s="229" t="s">
        <v>124</v>
      </c>
      <c r="B53" s="229"/>
      <c r="C53" s="229"/>
      <c r="D53" s="229"/>
      <c r="E53" s="229"/>
      <c r="F53" s="226">
        <f>'шк.4'!F53+'шк.5'!F53+'шк.9'!F53+'План ФХД'!K53+ВСОШ!F53</f>
        <v>-231568.56000000003</v>
      </c>
      <c r="G53" s="226"/>
    </row>
    <row r="54" spans="1:7" ht="32.25" customHeight="1">
      <c r="A54" s="229" t="s">
        <v>125</v>
      </c>
      <c r="B54" s="229"/>
      <c r="C54" s="229"/>
      <c r="D54" s="229"/>
      <c r="E54" s="229"/>
      <c r="F54" s="226">
        <f>'шк.4'!F54+'шк.5'!F54+'шк.9'!F54+'План ФХД'!K54+ВСОШ!F54</f>
        <v>491009.41</v>
      </c>
      <c r="G54" s="226"/>
    </row>
    <row r="55" spans="1:7" ht="18.75" customHeight="1">
      <c r="A55" s="229" t="s">
        <v>2</v>
      </c>
      <c r="B55" s="229"/>
      <c r="C55" s="229"/>
      <c r="D55" s="229"/>
      <c r="E55" s="229"/>
      <c r="F55" s="226">
        <f>'шк.4'!F55+'шк.5'!F55+'шк.9'!F55+'План ФХД'!K55+ВСОШ!F55</f>
        <v>0</v>
      </c>
      <c r="G55" s="226"/>
    </row>
    <row r="56" spans="1:7" ht="22.5" customHeight="1">
      <c r="A56" s="229" t="s">
        <v>54</v>
      </c>
      <c r="B56" s="229"/>
      <c r="C56" s="229"/>
      <c r="D56" s="229"/>
      <c r="E56" s="229"/>
      <c r="F56" s="226">
        <f>'шк.4'!F56+'шк.5'!F56+'шк.9'!F56+'План ФХД'!K56+ВСОШ!F56</f>
        <v>0</v>
      </c>
      <c r="G56" s="226"/>
    </row>
    <row r="57" spans="1:7" ht="24.75" customHeight="1">
      <c r="A57" s="229" t="s">
        <v>55</v>
      </c>
      <c r="B57" s="229"/>
      <c r="C57" s="229"/>
      <c r="D57" s="229"/>
      <c r="E57" s="229"/>
      <c r="F57" s="226">
        <f>'шк.4'!F57+'шк.5'!F57+'шк.9'!F57+'План ФХД'!K57+ВСОШ!F57</f>
        <v>0</v>
      </c>
      <c r="G57" s="226"/>
    </row>
    <row r="58" spans="1:7" ht="20.25" customHeight="1">
      <c r="A58" s="229" t="s">
        <v>56</v>
      </c>
      <c r="B58" s="229"/>
      <c r="C58" s="229"/>
      <c r="D58" s="229"/>
      <c r="E58" s="229"/>
      <c r="F58" s="226">
        <f>'шк.4'!F58+'шк.5'!F58+'шк.9'!F58+'План ФХД'!K58+ВСОШ!F58</f>
        <v>0</v>
      </c>
      <c r="G58" s="226"/>
    </row>
    <row r="59" spans="1:7" ht="20.25" customHeight="1">
      <c r="A59" s="229" t="s">
        <v>57</v>
      </c>
      <c r="B59" s="229"/>
      <c r="C59" s="229"/>
      <c r="D59" s="229"/>
      <c r="E59" s="229"/>
      <c r="F59" s="226">
        <f>'шк.4'!F59+'шк.5'!F59+'шк.9'!F59+'План ФХД'!K59+ВСОШ!F59</f>
        <v>0</v>
      </c>
      <c r="G59" s="226"/>
    </row>
    <row r="60" spans="1:7" ht="20.25" customHeight="1">
      <c r="A60" s="229" t="s">
        <v>58</v>
      </c>
      <c r="B60" s="229"/>
      <c r="C60" s="229"/>
      <c r="D60" s="229"/>
      <c r="E60" s="229"/>
      <c r="F60" s="226">
        <f>'шк.4'!F60+'шк.5'!F60+'шк.9'!F60+'План ФХД'!K60+ВСОШ!F60</f>
        <v>2900</v>
      </c>
      <c r="G60" s="226"/>
    </row>
    <row r="61" spans="1:7" ht="19.5" customHeight="1">
      <c r="A61" s="229" t="s">
        <v>59</v>
      </c>
      <c r="B61" s="229"/>
      <c r="C61" s="229"/>
      <c r="D61" s="229"/>
      <c r="E61" s="229"/>
      <c r="F61" s="226">
        <f>'шк.4'!F61+'шк.5'!F61+'шк.9'!F61+'План ФХД'!K61+ВСОШ!F61</f>
        <v>488109.41</v>
      </c>
      <c r="G61" s="226"/>
    </row>
    <row r="62" spans="1:7" ht="18" customHeight="1">
      <c r="A62" s="229" t="s">
        <v>60</v>
      </c>
      <c r="B62" s="229"/>
      <c r="C62" s="229"/>
      <c r="D62" s="229"/>
      <c r="E62" s="229"/>
      <c r="F62" s="226">
        <f>'шк.4'!F62+'шк.5'!F62+'шк.9'!F62+'План ФХД'!K62+ВСОШ!F62</f>
        <v>0</v>
      </c>
      <c r="G62" s="226"/>
    </row>
    <row r="63" spans="1:7" ht="19.5" customHeight="1">
      <c r="A63" s="229" t="s">
        <v>61</v>
      </c>
      <c r="B63" s="229"/>
      <c r="C63" s="229"/>
      <c r="D63" s="229"/>
      <c r="E63" s="229"/>
      <c r="F63" s="226">
        <f>'шк.4'!F63+'шк.5'!F63+'шк.9'!F63+'План ФХД'!K63+ВСОШ!F63</f>
        <v>0</v>
      </c>
      <c r="G63" s="226"/>
    </row>
    <row r="64" spans="1:7" ht="18.75" customHeight="1">
      <c r="A64" s="229" t="s">
        <v>62</v>
      </c>
      <c r="B64" s="229"/>
      <c r="C64" s="229"/>
      <c r="D64" s="229"/>
      <c r="E64" s="229"/>
      <c r="F64" s="226">
        <f>'шк.4'!F64+'шк.5'!F64+'шк.9'!F64+'План ФХД'!K64+ВСОШ!F64</f>
        <v>0</v>
      </c>
      <c r="G64" s="226"/>
    </row>
    <row r="65" spans="1:7" ht="19.5" customHeight="1">
      <c r="A65" s="229" t="s">
        <v>63</v>
      </c>
      <c r="B65" s="229"/>
      <c r="C65" s="229"/>
      <c r="D65" s="229"/>
      <c r="E65" s="229"/>
      <c r="F65" s="226">
        <f>'шк.4'!F65+'шк.5'!F65+'шк.9'!F65+'План ФХД'!K65+ВСОШ!F65</f>
        <v>0</v>
      </c>
      <c r="G65" s="226"/>
    </row>
    <row r="66" spans="1:7" ht="33" customHeight="1">
      <c r="A66" s="237" t="s">
        <v>70</v>
      </c>
      <c r="B66" s="238"/>
      <c r="C66" s="238"/>
      <c r="D66" s="238"/>
      <c r="E66" s="216"/>
      <c r="F66" s="226">
        <f>'шк.4'!F66+'шк.5'!F66+'шк.9'!F66+'План ФХД'!K66+ВСОШ!F66</f>
        <v>30741.63</v>
      </c>
      <c r="G66" s="226"/>
    </row>
    <row r="67" spans="1:7" ht="22.5" customHeight="1">
      <c r="A67" s="229" t="s">
        <v>2</v>
      </c>
      <c r="B67" s="229"/>
      <c r="C67" s="229"/>
      <c r="D67" s="229"/>
      <c r="E67" s="229"/>
      <c r="F67" s="226">
        <f>'шк.4'!F67+'шк.5'!F67+'шк.9'!F67+'План ФХД'!K67+ВСОШ!F67</f>
        <v>0</v>
      </c>
      <c r="G67" s="226"/>
    </row>
    <row r="68" spans="1:7" ht="19.5" customHeight="1">
      <c r="A68" s="229" t="s">
        <v>71</v>
      </c>
      <c r="B68" s="229"/>
      <c r="C68" s="229"/>
      <c r="D68" s="229"/>
      <c r="E68" s="229"/>
      <c r="F68" s="226">
        <f>'шк.4'!F68+'шк.5'!F68+'шк.9'!F68+'План ФХД'!K68+ВСОШ!F68</f>
        <v>0</v>
      </c>
      <c r="G68" s="226"/>
    </row>
    <row r="69" spans="1:7" ht="21" customHeight="1">
      <c r="A69" s="231" t="s">
        <v>72</v>
      </c>
      <c r="B69" s="231"/>
      <c r="C69" s="231"/>
      <c r="D69" s="231"/>
      <c r="E69" s="231"/>
      <c r="F69" s="226">
        <f>'шк.4'!F69+'шк.5'!F69+'шк.9'!F69+'План ФХД'!K69+ВСОШ!F69</f>
        <v>0</v>
      </c>
      <c r="G69" s="226"/>
    </row>
    <row r="70" spans="1:7" ht="18.75" customHeight="1">
      <c r="A70" s="229" t="s">
        <v>73</v>
      </c>
      <c r="B70" s="229"/>
      <c r="C70" s="229"/>
      <c r="D70" s="229"/>
      <c r="E70" s="229"/>
      <c r="F70" s="226">
        <f>'шк.4'!F70+'шк.5'!F70+'шк.9'!F70+'План ФХД'!K70+ВСОШ!F70</f>
        <v>0</v>
      </c>
      <c r="G70" s="226"/>
    </row>
    <row r="71" spans="1:7" ht="23.25" customHeight="1">
      <c r="A71" s="229" t="s">
        <v>74</v>
      </c>
      <c r="B71" s="229"/>
      <c r="C71" s="229"/>
      <c r="D71" s="229"/>
      <c r="E71" s="229"/>
      <c r="F71" s="226">
        <f>'шк.4'!F71+'шк.5'!F71+'шк.9'!F71+'План ФХД'!K71+ВСОШ!F71</f>
        <v>0</v>
      </c>
      <c r="G71" s="226"/>
    </row>
    <row r="72" spans="1:7" ht="26.25" customHeight="1">
      <c r="A72" s="229" t="s">
        <v>75</v>
      </c>
      <c r="B72" s="229"/>
      <c r="C72" s="229"/>
      <c r="D72" s="229"/>
      <c r="E72" s="229"/>
      <c r="F72" s="226">
        <f>'шк.4'!F72+'шк.5'!F72+'шк.9'!F72+'План ФХД'!K72+ВСОШ!F72</f>
        <v>0</v>
      </c>
      <c r="G72" s="226"/>
    </row>
    <row r="73" spans="1:7" ht="24.75" customHeight="1">
      <c r="A73" s="229" t="s">
        <v>76</v>
      </c>
      <c r="B73" s="229"/>
      <c r="C73" s="229"/>
      <c r="D73" s="229"/>
      <c r="E73" s="229"/>
      <c r="F73" s="226">
        <f>'шк.4'!F73+'шк.5'!F73+'шк.9'!F73+'План ФХД'!K73+ВСОШ!F73</f>
        <v>0</v>
      </c>
      <c r="G73" s="226"/>
    </row>
    <row r="74" spans="1:7" ht="21.75" customHeight="1">
      <c r="A74" s="229" t="s">
        <v>77</v>
      </c>
      <c r="B74" s="229"/>
      <c r="C74" s="229"/>
      <c r="D74" s="229"/>
      <c r="E74" s="229"/>
      <c r="F74" s="226">
        <f>'шк.4'!F74+'шк.5'!F74+'шк.9'!F74+'План ФХД'!K74+ВСОШ!F74</f>
        <v>0</v>
      </c>
      <c r="G74" s="226"/>
    </row>
    <row r="75" spans="1:7" ht="21.75" customHeight="1">
      <c r="A75" s="229" t="s">
        <v>78</v>
      </c>
      <c r="B75" s="229"/>
      <c r="C75" s="229"/>
      <c r="D75" s="229"/>
      <c r="E75" s="229"/>
      <c r="F75" s="226">
        <f>'шк.4'!F75+'шк.5'!F75+'шк.9'!F75+'План ФХД'!K75+ВСОШ!F75</f>
        <v>0</v>
      </c>
      <c r="G75" s="226"/>
    </row>
    <row r="76" spans="1:7" ht="25.5" customHeight="1">
      <c r="A76" s="229" t="s">
        <v>79</v>
      </c>
      <c r="B76" s="229"/>
      <c r="C76" s="229"/>
      <c r="D76" s="229"/>
      <c r="E76" s="229"/>
      <c r="F76" s="226">
        <f>'шк.4'!F76+'шк.5'!F76+'шк.9'!F76+'План ФХД'!K76+ВСОШ!F76</f>
        <v>30741.63</v>
      </c>
      <c r="G76" s="226"/>
    </row>
    <row r="77" spans="1:7" ht="21.75" customHeight="1">
      <c r="A77" s="229" t="s">
        <v>80</v>
      </c>
      <c r="B77" s="229"/>
      <c r="C77" s="229"/>
      <c r="D77" s="229"/>
      <c r="E77" s="229"/>
      <c r="F77" s="226">
        <f>'шк.4'!F77+'шк.5'!F77+'шк.9'!F77+'План ФХД'!K77+ВСОШ!F77</f>
        <v>0</v>
      </c>
      <c r="G77" s="226"/>
    </row>
    <row r="78" spans="1:7" ht="23.25" customHeight="1">
      <c r="A78" s="225" t="s">
        <v>22</v>
      </c>
      <c r="B78" s="225"/>
      <c r="C78" s="225"/>
      <c r="D78" s="225"/>
      <c r="E78" s="225"/>
      <c r="F78" s="226">
        <f>'шк.4'!F78+'шк.5'!F78+'шк.9'!F78+'План ФХД'!K78+ВСОШ!F78</f>
        <v>397071.45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26">
        <f>'шк.4'!F79+'шк.5'!F79+'шк.9'!F79+'План ФХД'!K79+ВСОШ!F79</f>
        <v>0</v>
      </c>
      <c r="G79" s="226"/>
    </row>
    <row r="80" spans="1:7" ht="25.5" customHeight="1">
      <c r="A80" s="229" t="s">
        <v>25</v>
      </c>
      <c r="B80" s="229"/>
      <c r="C80" s="229"/>
      <c r="D80" s="229"/>
      <c r="E80" s="229"/>
      <c r="F80" s="226">
        <f>'шк.4'!F80+'шк.5'!F80+'шк.9'!F80+'План ФХД'!K80+ВСОШ!F80</f>
        <v>0</v>
      </c>
      <c r="G80" s="226"/>
    </row>
    <row r="81" spans="1:7" ht="30.75" customHeight="1">
      <c r="A81" s="229" t="s">
        <v>126</v>
      </c>
      <c r="B81" s="229"/>
      <c r="C81" s="229"/>
      <c r="D81" s="229"/>
      <c r="E81" s="229"/>
      <c r="F81" s="226">
        <f>'шк.4'!F81+'шк.5'!F81+'шк.9'!F81+'План ФХД'!K81+ВСОШ!F81</f>
        <v>368743.53</v>
      </c>
      <c r="G81" s="226"/>
    </row>
    <row r="82" spans="1:7" ht="19.5" customHeight="1">
      <c r="A82" s="229" t="s">
        <v>2</v>
      </c>
      <c r="B82" s="229"/>
      <c r="C82" s="229"/>
      <c r="D82" s="229"/>
      <c r="E82" s="229"/>
      <c r="F82" s="226">
        <f>'шк.4'!F82+'шк.5'!F82+'шк.9'!F82+'План ФХД'!K82+ВСОШ!F82</f>
        <v>0</v>
      </c>
      <c r="G82" s="226"/>
    </row>
    <row r="83" spans="1:7" ht="25.5" customHeight="1">
      <c r="A83" s="229" t="s">
        <v>64</v>
      </c>
      <c r="B83" s="229"/>
      <c r="C83" s="229"/>
      <c r="D83" s="229"/>
      <c r="E83" s="229"/>
      <c r="F83" s="226">
        <f>'шк.4'!F83+'шк.5'!F83+'шк.9'!F83+'План ФХД'!K83+ВСОШ!F83</f>
        <v>0</v>
      </c>
      <c r="G83" s="226"/>
    </row>
    <row r="84" spans="1:7" ht="24" customHeight="1">
      <c r="A84" s="229" t="s">
        <v>65</v>
      </c>
      <c r="B84" s="229"/>
      <c r="C84" s="229"/>
      <c r="D84" s="229"/>
      <c r="E84" s="229"/>
      <c r="F84" s="226">
        <f>'шк.4'!F84+'шк.5'!F84+'шк.9'!F84+'План ФХД'!K84+ВСОШ!F84</f>
        <v>0</v>
      </c>
      <c r="G84" s="226"/>
    </row>
    <row r="85" spans="1:7" ht="27" customHeight="1">
      <c r="A85" s="229" t="s">
        <v>66</v>
      </c>
      <c r="B85" s="229"/>
      <c r="C85" s="229"/>
      <c r="D85" s="229"/>
      <c r="E85" s="229"/>
      <c r="F85" s="226">
        <f>'шк.4'!F85+'шк.5'!F85+'шк.9'!F85+'План ФХД'!K85+ВСОШ!F85</f>
        <v>0</v>
      </c>
      <c r="G85" s="226"/>
    </row>
    <row r="86" spans="1:7" ht="30" customHeight="1">
      <c r="A86" s="229" t="s">
        <v>67</v>
      </c>
      <c r="B86" s="229"/>
      <c r="C86" s="229"/>
      <c r="D86" s="229"/>
      <c r="E86" s="229"/>
      <c r="F86" s="226">
        <f>'шк.4'!F86+'шк.5'!F86+'шк.9'!F86+'План ФХД'!K86+ВСОШ!F86</f>
        <v>20891.68</v>
      </c>
      <c r="G86" s="226"/>
    </row>
    <row r="87" spans="1:7" ht="21" customHeight="1">
      <c r="A87" s="229" t="s">
        <v>68</v>
      </c>
      <c r="B87" s="229"/>
      <c r="C87" s="229"/>
      <c r="D87" s="229"/>
      <c r="E87" s="229"/>
      <c r="F87" s="226">
        <f>'шк.4'!F87+'шк.5'!F87+'шк.9'!F87+'План ФХД'!K87+ВСОШ!F87</f>
        <v>15675</v>
      </c>
      <c r="G87" s="226"/>
    </row>
    <row r="88" spans="1:7" ht="26.25" customHeight="1">
      <c r="A88" s="229" t="s">
        <v>98</v>
      </c>
      <c r="B88" s="229"/>
      <c r="C88" s="229"/>
      <c r="D88" s="229"/>
      <c r="E88" s="229"/>
      <c r="F88" s="226">
        <f>'шк.4'!F88+'шк.5'!F88+'шк.9'!F88+'План ФХД'!K88+ВСОШ!F88</f>
        <v>7173.6</v>
      </c>
      <c r="G88" s="226"/>
    </row>
    <row r="89" spans="1:7" ht="26.25" customHeight="1">
      <c r="A89" s="229" t="s">
        <v>99</v>
      </c>
      <c r="B89" s="229"/>
      <c r="C89" s="229"/>
      <c r="D89" s="229"/>
      <c r="E89" s="229"/>
      <c r="F89" s="226">
        <f>'шк.4'!F89+'шк.5'!F89+'шк.9'!F89+'План ФХД'!K89+ВСОШ!F89</f>
        <v>0</v>
      </c>
      <c r="G89" s="226"/>
    </row>
    <row r="90" spans="1:7" ht="27" customHeight="1">
      <c r="A90" s="229" t="s">
        <v>100</v>
      </c>
      <c r="B90" s="229"/>
      <c r="C90" s="229"/>
      <c r="D90" s="229"/>
      <c r="E90" s="229"/>
      <c r="F90" s="226">
        <f>'шк.4'!F90+'шк.5'!F90+'шк.9'!F90+'План ФХД'!K90+ВСОШ!F90</f>
        <v>0</v>
      </c>
      <c r="G90" s="226"/>
    </row>
    <row r="91" spans="1:7" ht="24" customHeight="1">
      <c r="A91" s="229" t="s">
        <v>101</v>
      </c>
      <c r="B91" s="229"/>
      <c r="C91" s="229"/>
      <c r="D91" s="229"/>
      <c r="E91" s="229"/>
      <c r="F91" s="226">
        <f>'шк.4'!F91+'шк.5'!F91+'шк.9'!F91+'План ФХД'!K91+ВСОШ!F91</f>
        <v>0</v>
      </c>
      <c r="G91" s="226"/>
    </row>
    <row r="92" spans="1:7" ht="28.5" customHeight="1">
      <c r="A92" s="229" t="s">
        <v>102</v>
      </c>
      <c r="B92" s="229"/>
      <c r="C92" s="229"/>
      <c r="D92" s="229"/>
      <c r="E92" s="229"/>
      <c r="F92" s="226">
        <f>'шк.4'!F92+'шк.5'!F92+'шк.9'!F92+'План ФХД'!K92+ВСОШ!F92</f>
        <v>140211.94</v>
      </c>
      <c r="G92" s="226"/>
    </row>
    <row r="93" spans="1:7" ht="29.25" customHeight="1">
      <c r="A93" s="229" t="s">
        <v>103</v>
      </c>
      <c r="B93" s="229"/>
      <c r="C93" s="229"/>
      <c r="D93" s="229"/>
      <c r="E93" s="229"/>
      <c r="F93" s="226">
        <f>'шк.4'!F93+'шк.5'!F93+'шк.9'!F93+'План ФХД'!K93+ВСОШ!F93</f>
        <v>0</v>
      </c>
      <c r="G93" s="226"/>
    </row>
    <row r="94" spans="1:7" ht="26.25" customHeight="1">
      <c r="A94" s="229" t="s">
        <v>104</v>
      </c>
      <c r="B94" s="229"/>
      <c r="C94" s="229"/>
      <c r="D94" s="229"/>
      <c r="E94" s="229"/>
      <c r="F94" s="226">
        <f>'шк.4'!F94+'шк.5'!F94+'шк.9'!F94+'План ФХД'!K94+ВСОШ!F94</f>
        <v>184791.31</v>
      </c>
      <c r="G94" s="226"/>
    </row>
    <row r="95" spans="1:7" ht="25.5" customHeight="1">
      <c r="A95" s="229" t="s">
        <v>105</v>
      </c>
      <c r="B95" s="229"/>
      <c r="C95" s="229"/>
      <c r="D95" s="229"/>
      <c r="E95" s="229"/>
      <c r="F95" s="226">
        <f>'шк.4'!F95+'шк.5'!F95+'шк.9'!F95+'План ФХД'!K95+ВСОШ!F95</f>
        <v>0</v>
      </c>
      <c r="G95" s="226"/>
    </row>
    <row r="96" spans="1:7" ht="54" customHeight="1">
      <c r="A96" s="229" t="s">
        <v>81</v>
      </c>
      <c r="B96" s="229"/>
      <c r="C96" s="229"/>
      <c r="D96" s="229"/>
      <c r="E96" s="229"/>
      <c r="F96" s="226">
        <f>'шк.4'!F96+'шк.5'!F96+'шк.9'!F96+'План ФХД'!K96+ВСОШ!F96</f>
        <v>28327.919999999995</v>
      </c>
      <c r="G96" s="226"/>
    </row>
    <row r="97" spans="1:7" ht="19.5" customHeight="1">
      <c r="A97" s="229" t="s">
        <v>2</v>
      </c>
      <c r="B97" s="229"/>
      <c r="C97" s="229"/>
      <c r="D97" s="229"/>
      <c r="E97" s="229"/>
      <c r="F97" s="226">
        <f>'шк.4'!F97+'шк.5'!F97+'шк.9'!F97+'План ФХД'!K97+ВСОШ!F97</f>
        <v>0</v>
      </c>
      <c r="G97" s="226"/>
    </row>
    <row r="98" spans="1:7" ht="23.25" customHeight="1">
      <c r="A98" s="229" t="s">
        <v>82</v>
      </c>
      <c r="B98" s="229"/>
      <c r="C98" s="229"/>
      <c r="D98" s="229"/>
      <c r="E98" s="229"/>
      <c r="F98" s="226">
        <f>'шк.4'!F98+'шк.5'!F98+'шк.9'!F98+'План ФХД'!K98+ВСОШ!F98</f>
        <v>0</v>
      </c>
      <c r="G98" s="226"/>
    </row>
    <row r="99" spans="1:7" ht="24" customHeight="1">
      <c r="A99" s="229" t="s">
        <v>83</v>
      </c>
      <c r="B99" s="229"/>
      <c r="C99" s="229"/>
      <c r="D99" s="229"/>
      <c r="E99" s="229"/>
      <c r="F99" s="226">
        <f>'шк.4'!F99+'шк.5'!F99+'шк.9'!F99+'План ФХД'!K99+ВСОШ!F99</f>
        <v>0</v>
      </c>
      <c r="G99" s="226"/>
    </row>
    <row r="100" spans="1:7" ht="22.5" customHeight="1">
      <c r="A100" s="231" t="s">
        <v>84</v>
      </c>
      <c r="B100" s="231"/>
      <c r="C100" s="231"/>
      <c r="D100" s="231"/>
      <c r="E100" s="231"/>
      <c r="F100" s="226">
        <f>'шк.4'!F100+'шк.5'!F100+'шк.9'!F100+'План ФХД'!K100+ВСОШ!F100</f>
        <v>0</v>
      </c>
      <c r="G100" s="226"/>
    </row>
    <row r="101" spans="1:7" ht="26.25" customHeight="1">
      <c r="A101" s="229" t="s">
        <v>85</v>
      </c>
      <c r="B101" s="229"/>
      <c r="C101" s="229"/>
      <c r="D101" s="229"/>
      <c r="E101" s="229"/>
      <c r="F101" s="226">
        <f>'шк.4'!F101+'шк.5'!F101+'шк.9'!F101+'План ФХД'!K101+ВСОШ!F101</f>
        <v>0</v>
      </c>
      <c r="G101" s="226"/>
    </row>
    <row r="102" spans="1:7" ht="27.75" customHeight="1">
      <c r="A102" s="229" t="s">
        <v>86</v>
      </c>
      <c r="B102" s="229"/>
      <c r="C102" s="229"/>
      <c r="D102" s="229"/>
      <c r="E102" s="229"/>
      <c r="F102" s="226">
        <f>'шк.4'!F102+'шк.5'!F102+'шк.9'!F102+'План ФХД'!K102+ВСОШ!F102</f>
        <v>0</v>
      </c>
      <c r="G102" s="226"/>
    </row>
    <row r="103" spans="1:7" ht="26.25" customHeight="1">
      <c r="A103" s="229" t="s">
        <v>106</v>
      </c>
      <c r="B103" s="229"/>
      <c r="C103" s="229"/>
      <c r="D103" s="229"/>
      <c r="E103" s="229"/>
      <c r="F103" s="226">
        <f>'шк.4'!F103+'шк.5'!F103+'шк.9'!F103+'План ФХД'!K103+ВСОШ!F103</f>
        <v>0</v>
      </c>
      <c r="G103" s="226"/>
    </row>
    <row r="104" spans="1:7" ht="22.5" customHeight="1">
      <c r="A104" s="229" t="s">
        <v>107</v>
      </c>
      <c r="B104" s="229"/>
      <c r="C104" s="229"/>
      <c r="D104" s="229"/>
      <c r="E104" s="229"/>
      <c r="F104" s="226">
        <f>'шк.4'!F104+'шк.5'!F104+'шк.9'!F104+'План ФХД'!K104+ВСОШ!F104</f>
        <v>0</v>
      </c>
      <c r="G104" s="226"/>
    </row>
    <row r="105" spans="1:7" ht="23.25" customHeight="1">
      <c r="A105" s="229" t="s">
        <v>108</v>
      </c>
      <c r="B105" s="229"/>
      <c r="C105" s="229"/>
      <c r="D105" s="229"/>
      <c r="E105" s="229"/>
      <c r="F105" s="226">
        <f>'шк.4'!F105+'шк.5'!F105+'шк.9'!F105+'План ФХД'!K105+ВСОШ!F105</f>
        <v>0</v>
      </c>
      <c r="G105" s="226"/>
    </row>
    <row r="106" spans="1:7" ht="24.75" customHeight="1">
      <c r="A106" s="229" t="s">
        <v>109</v>
      </c>
      <c r="B106" s="229"/>
      <c r="C106" s="229"/>
      <c r="D106" s="229"/>
      <c r="E106" s="229"/>
      <c r="F106" s="226">
        <f>'шк.4'!F106+'шк.5'!F106+'шк.9'!F106+'План ФХД'!K106+ВСОШ!F106</f>
        <v>0</v>
      </c>
      <c r="G106" s="226"/>
    </row>
    <row r="107" spans="1:7" ht="19.5" customHeight="1">
      <c r="A107" s="229" t="s">
        <v>110</v>
      </c>
      <c r="B107" s="229"/>
      <c r="C107" s="229"/>
      <c r="D107" s="229"/>
      <c r="E107" s="229"/>
      <c r="F107" s="226">
        <f>'шк.4'!F107+'шк.5'!F107+'шк.9'!F107+'План ФХД'!K107+ВСОШ!F107</f>
        <v>35164.24</v>
      </c>
      <c r="G107" s="226"/>
    </row>
    <row r="108" spans="1:7" ht="19.5" customHeight="1">
      <c r="A108" s="229" t="s">
        <v>111</v>
      </c>
      <c r="B108" s="229"/>
      <c r="C108" s="229"/>
      <c r="D108" s="229"/>
      <c r="E108" s="229"/>
      <c r="F108" s="226">
        <f>'шк.4'!F108+'шк.5'!F108+'шк.9'!F108+'План ФХД'!K108+ВСОШ!F108</f>
        <v>0</v>
      </c>
      <c r="G108" s="226"/>
    </row>
    <row r="109" spans="1:7" ht="19.5" customHeight="1">
      <c r="A109" s="229" t="s">
        <v>112</v>
      </c>
      <c r="B109" s="229"/>
      <c r="C109" s="229"/>
      <c r="D109" s="229"/>
      <c r="E109" s="229"/>
      <c r="F109" s="226">
        <f>'шк.4'!F109+'шк.5'!F109+'шк.9'!F109+'План ФХД'!K109+ВСОШ!F109</f>
        <v>-6836.32</v>
      </c>
      <c r="G109" s="226"/>
    </row>
    <row r="110" spans="1:7" ht="19.5" customHeight="1">
      <c r="A110" s="229" t="s">
        <v>113</v>
      </c>
      <c r="B110" s="229"/>
      <c r="C110" s="229"/>
      <c r="D110" s="229"/>
      <c r="E110" s="229"/>
      <c r="F110" s="226">
        <f>'шк.4'!F110+'шк.5'!F110+'шк.9'!F110+'План ФХД'!K110+ВСОШ!F110</f>
        <v>0</v>
      </c>
      <c r="G110" s="226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f>'шк.4'!E115+'шк.5'!E115+'шк.9'!E115+'План ФХД'!F115+ВСОШ!E115</f>
        <v>360857</v>
      </c>
      <c r="F115" s="36"/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'шк.4'!E116+'шк.5'!E116+'шк.9'!E116+'План ФХД'!F116+ВСОШ!E116</f>
        <v>51757284</v>
      </c>
      <c r="F116" s="36">
        <f>E116</f>
        <v>51757284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>
        <f>'шк.4'!E117+'шк.5'!E117+'шк.9'!E117+'План ФХД'!F117+ВСОШ!E117</f>
        <v>0</v>
      </c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f>'шк.4'!E118+'шк.5'!E118+'шк.9'!E118+'План ФХД'!F118+ВСОШ!E118</f>
        <v>44823100</v>
      </c>
      <c r="F118" s="36">
        <f aca="true" t="shared" si="0" ref="F118:F158">E118</f>
        <v>44823100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>
        <f>'шк.4'!E119+'шк.5'!E119+'шк.9'!E119+'План ФХД'!F120+ВСОШ!E119</f>
        <v>38467</v>
      </c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f>'шк.4'!E120+'шк.5'!E120+'шк.9'!E120+'План ФХД'!F124+ВСОШ!E120</f>
        <v>40000</v>
      </c>
      <c r="F120" s="36">
        <f t="shared" si="0"/>
        <v>40000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>
        <f>'шк.4'!E122+'шк.5'!E122+'шк.9'!E122+'План ФХД'!F126+ВСОШ!E122</f>
        <v>40000</v>
      </c>
      <c r="F122" s="36">
        <f t="shared" si="0"/>
        <v>40000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>
        <f>'шк.4'!E123+'шк.5'!E123+'шк.9'!E123+'План ФХД'!F127+ВСОШ!E123</f>
        <v>0</v>
      </c>
      <c r="F123" s="36"/>
      <c r="G123" s="36"/>
    </row>
    <row r="124" spans="1:7" ht="16.5" customHeight="1">
      <c r="A124" s="23"/>
      <c r="B124" s="19"/>
      <c r="C124" s="24"/>
      <c r="D124" s="9"/>
      <c r="E124" s="36" t="e">
        <f>'шк.4'!E124+'шк.5'!E124+'шк.9'!E124+'План ФХД'!#REF!+ВСОШ!E124</f>
        <v>#REF!</v>
      </c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f>'шк.4'!E125+'шк.5'!E125+'шк.9'!E125+'План ФХД'!F128+ВСОШ!E125</f>
        <v>2870617</v>
      </c>
      <c r="F125" s="36">
        <f t="shared" si="0"/>
        <v>2870617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6">
        <f>'шк.4'!E126+'шк.5'!E126+'шк.9'!E126+'План ФХД'!F129+ВСОШ!E126</f>
        <v>0</v>
      </c>
      <c r="F126" s="36"/>
      <c r="G126" s="37"/>
    </row>
    <row r="127" spans="1:7" ht="18" customHeight="1">
      <c r="A127" s="239" t="s">
        <v>175</v>
      </c>
      <c r="B127" s="240"/>
      <c r="C127" s="241"/>
      <c r="D127" s="9"/>
      <c r="E127" s="36">
        <f>'шк.4'!E127+'шк.5'!E127+'шк.9'!E127+'План ФХД'!F131+ВСОШ!E127</f>
        <v>1302754</v>
      </c>
      <c r="F127" s="36">
        <v>3195700</v>
      </c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>
        <f>'шк.4'!E128+'шк.5'!E128+'шк.9'!E128+'План ФХД'!F132+ВСОШ!E128</f>
        <v>0</v>
      </c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f>'шк.4'!E129+'шк.5'!E129+'шк.9'!E129+'План ФХД'!F133+ВСОШ!E129</f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6" t="e">
        <f>'шк.4'!E130+'шк.5'!E130+'шк.9'!E130+'План ФХД'!#REF!+ВСОШ!E130</f>
        <v>#REF!</v>
      </c>
      <c r="F130" s="36" t="e">
        <f t="shared" si="0"/>
        <v>#REF!</v>
      </c>
      <c r="G130" s="38"/>
    </row>
    <row r="131" spans="1:7" ht="14.25" customHeight="1">
      <c r="A131" s="236" t="s">
        <v>6</v>
      </c>
      <c r="B131" s="236"/>
      <c r="C131" s="236"/>
      <c r="D131" s="9"/>
      <c r="E131" s="36">
        <f>'шк.4'!E131+'шк.5'!E131+'шк.9'!E131+'План ФХД'!F136+ВСОШ!E131</f>
        <v>0</v>
      </c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'шк.4'!E132+'шк.5'!E132+'шк.9'!E132+'План ФХД'!F137+ВСОШ!E132</f>
        <v>30141830.6</v>
      </c>
      <c r="F132" s="36">
        <f t="shared" si="0"/>
        <v>30141830.6</v>
      </c>
      <c r="G132" s="36"/>
    </row>
    <row r="133" spans="1:7" ht="16.5" customHeight="1">
      <c r="A133" s="237" t="s">
        <v>1</v>
      </c>
      <c r="B133" s="238"/>
      <c r="C133" s="238"/>
      <c r="D133" s="19"/>
      <c r="E133" s="36">
        <f>'шк.4'!E133+'шк.5'!E133+'шк.9'!E133+'План ФХД'!F139+ВСОШ!E133</f>
        <v>0</v>
      </c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f>'шк.4'!E134+'шк.5'!E134+'шк.9'!E134+'План ФХД'!F140+ВСОШ!E134</f>
        <v>23026810</v>
      </c>
      <c r="F134" s="36">
        <f t="shared" si="0"/>
        <v>23026810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f>'шк.4'!E135+'шк.5'!E135+'шк.9'!E135+'План ФХД'!F142+ВСОШ!E135</f>
        <v>161200</v>
      </c>
      <c r="F135" s="36">
        <f t="shared" si="0"/>
        <v>161200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f>'шк.4'!E136+'шк.5'!E136+'шк.9'!E136+'План ФХД'!F146+ВСОШ!E136</f>
        <v>6953820.6</v>
      </c>
      <c r="F136" s="36">
        <f t="shared" si="0"/>
        <v>6953820.6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'шк.4'!E137+'шк.5'!E137+'шк.9'!E137+'План ФХД'!F148+ВСОШ!E137</f>
        <v>12443643.4</v>
      </c>
      <c r="F137" s="36">
        <f t="shared" si="0"/>
        <v>12443643.4</v>
      </c>
      <c r="G137" s="36"/>
    </row>
    <row r="138" spans="1:7" ht="16.5" customHeight="1">
      <c r="A138" s="237" t="s">
        <v>1</v>
      </c>
      <c r="B138" s="238"/>
      <c r="C138" s="238"/>
      <c r="D138" s="17"/>
      <c r="E138" s="36">
        <f>'шк.4'!E138+'шк.5'!E138+'шк.9'!E138+'План ФХД'!F150+ВСОШ!E138</f>
        <v>0</v>
      </c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f>'шк.4'!E139+'шк.5'!E139+'шк.9'!E139+'План ФХД'!F151+ВСОШ!E139</f>
        <v>239232.9</v>
      </c>
      <c r="F139" s="36">
        <f t="shared" si="0"/>
        <v>239232.9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f>'шк.4'!E140+'шк.5'!E140+'шк.9'!E140+'План ФХД'!F153+ВСОШ!E140</f>
        <v>163100</v>
      </c>
      <c r="F140" s="36">
        <f t="shared" si="0"/>
        <v>163100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f>'шк.4'!E141+'шк.5'!E141+'шк.9'!E141+'План ФХД'!F155+ВСОШ!E141</f>
        <v>4825033.7</v>
      </c>
      <c r="F141" s="36">
        <f t="shared" si="0"/>
        <v>4825033.7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>
        <f>'шк.4'!E142+'шк.5'!E142+'шк.9'!E142+'План ФХД'!F157+ВСОШ!E142</f>
        <v>0</v>
      </c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f>'шк.4'!E143+'шк.5'!E143+'шк.9'!E143+'План ФХД'!F159+ВСОШ!E143</f>
        <v>2035524.8</v>
      </c>
      <c r="F143" s="36">
        <f t="shared" si="0"/>
        <v>2035524.8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f>'шк.4'!E144+'шк.5'!E144+'шк.9'!E144+'План ФХД'!F161+ВСОШ!E144</f>
        <v>5180752</v>
      </c>
      <c r="F144" s="36">
        <f t="shared" si="0"/>
        <v>5180752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>
        <f>'шк.4'!E145+'шк.5'!E145+'шк.9'!E145+'План ФХД'!F163+ВСОШ!E145</f>
        <v>0</v>
      </c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>
        <f>'шк.4'!E146+'шк.5'!E146+'шк.9'!E146+'План ФХД'!F165+ВСОШ!E146</f>
        <v>0</v>
      </c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>
        <f>'шк.4'!E147+'шк.5'!E147+'шк.9'!E147+'План ФХД'!F166+ВСОШ!E147</f>
        <v>0</v>
      </c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'шк.4'!E148+'шк.5'!E148+'шк.9'!E148+'План ФХД'!F168+ВСОШ!E148</f>
        <v>0</v>
      </c>
      <c r="F148" s="36">
        <f t="shared" si="0"/>
        <v>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>
        <f>'шк.4'!E149+'шк.5'!E149+'шк.9'!E149+'План ФХД'!F172+ВСОШ!E149</f>
        <v>0</v>
      </c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>
        <f>'шк.4'!E150+'шк.5'!E150+'шк.9'!E150+'План ФХД'!F173+ВСОШ!E150</f>
        <v>0</v>
      </c>
      <c r="F150" s="36">
        <f t="shared" si="0"/>
        <v>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>
        <f>'шк.4'!E151+'шк.5'!E151+'шк.9'!E151+'План ФХД'!F175+ВСОШ!E151</f>
        <v>0</v>
      </c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f>'шк.4'!E152+'шк.5'!E152+'шк.9'!E152+'План ФХД'!F177+ВСОШ!E152</f>
        <v>709367</v>
      </c>
      <c r="F152" s="36">
        <f t="shared" si="0"/>
        <v>709367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'шк.4'!E153+'шк.5'!E153+'шк.9'!E153+'План ФХД'!F179+ВСОШ!E153</f>
        <v>1164194</v>
      </c>
      <c r="F153" s="36">
        <f t="shared" si="0"/>
        <v>1164194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>
        <f>'шк.4'!E154+'шк.5'!E154+'шк.9'!E154+'План ФХД'!F181+ВСОШ!E154</f>
        <v>0</v>
      </c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>
        <f>'шк.4'!E155+'шк.5'!E155+'шк.9'!E155+'План ФХД'!F182+ВСОШ!E155</f>
        <v>932500</v>
      </c>
      <c r="F155" s="36">
        <f t="shared" si="0"/>
        <v>932500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6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6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f>'шк.4'!E158+'шк.5'!E158+'шк.9'!E158+'План ФХД'!F188+ВСОШ!E158</f>
        <v>231694</v>
      </c>
      <c r="F158" s="36">
        <f t="shared" si="0"/>
        <v>231694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>
        <f>'шк.4'!E164+'шк.5'!E164+'шк.9'!E164+'План ФХД'!F200+ВСОШ!E164</f>
        <v>10020730</v>
      </c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176</v>
      </c>
      <c r="B166" s="232"/>
      <c r="C166" s="232"/>
      <c r="D166" s="232"/>
      <c r="E166" s="11"/>
      <c r="F166" s="233" t="s">
        <v>177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47.25" customHeight="1">
      <c r="A168" s="232"/>
      <c r="B168" s="232"/>
      <c r="C168" s="232"/>
      <c r="D168" s="232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158</v>
      </c>
      <c r="B170" s="232"/>
      <c r="C170" s="232"/>
      <c r="D170" s="232"/>
      <c r="E170" s="22"/>
      <c r="F170" s="233" t="s">
        <v>159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33" customHeight="1">
      <c r="A172" s="232" t="s">
        <v>181</v>
      </c>
      <c r="B172" s="232"/>
      <c r="C172" s="232"/>
      <c r="D172" s="232"/>
      <c r="E172" s="22"/>
      <c r="F172" s="233" t="s">
        <v>160</v>
      </c>
      <c r="G172" s="233"/>
    </row>
    <row r="173" spans="1:7" ht="30" customHeight="1">
      <c r="A173" s="232" t="s">
        <v>161</v>
      </c>
      <c r="B173" s="232"/>
      <c r="E173" s="15" t="s">
        <v>11</v>
      </c>
      <c r="F173" s="235" t="s">
        <v>10</v>
      </c>
      <c r="G173" s="235"/>
    </row>
    <row r="177" spans="1:3" ht="15" customHeight="1">
      <c r="A177" s="234" t="s">
        <v>187</v>
      </c>
      <c r="B177" s="234"/>
      <c r="C177" s="234"/>
    </row>
  </sheetData>
  <sheetProtection/>
  <mergeCells count="239">
    <mergeCell ref="A22:C24"/>
    <mergeCell ref="D22:E24"/>
    <mergeCell ref="E1:G1"/>
    <mergeCell ref="E2:G2"/>
    <mergeCell ref="E3:G3"/>
    <mergeCell ref="E4:G4"/>
    <mergeCell ref="E5:G5"/>
    <mergeCell ref="F6:G6"/>
    <mergeCell ref="F7:G7"/>
    <mergeCell ref="A9:G9"/>
    <mergeCell ref="A10:G10"/>
    <mergeCell ref="A13:E13"/>
    <mergeCell ref="A16:C19"/>
    <mergeCell ref="D16:E19"/>
    <mergeCell ref="A20:C20"/>
    <mergeCell ref="A21:C21"/>
    <mergeCell ref="F41:G41"/>
    <mergeCell ref="A25:C28"/>
    <mergeCell ref="D25:E27"/>
    <mergeCell ref="A30:G30"/>
    <mergeCell ref="A32:G32"/>
    <mergeCell ref="A33:G33"/>
    <mergeCell ref="A34:G34"/>
    <mergeCell ref="A35:G35"/>
    <mergeCell ref="A36:G36"/>
    <mergeCell ref="A45:E45"/>
    <mergeCell ref="F45:G45"/>
    <mergeCell ref="A37:G37"/>
    <mergeCell ref="A38:E38"/>
    <mergeCell ref="F38:G38"/>
    <mergeCell ref="A39:E39"/>
    <mergeCell ref="F39:G39"/>
    <mergeCell ref="A40:E40"/>
    <mergeCell ref="F40:G40"/>
    <mergeCell ref="A41:E41"/>
    <mergeCell ref="A42:E42"/>
    <mergeCell ref="F42:G42"/>
    <mergeCell ref="A43:E43"/>
    <mergeCell ref="F43:G43"/>
    <mergeCell ref="A44:E44"/>
    <mergeCell ref="F44:G44"/>
    <mergeCell ref="A53:E53"/>
    <mergeCell ref="F53:G53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61:E61"/>
    <mergeCell ref="F61:G61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9:E69"/>
    <mergeCell ref="F69:G69"/>
    <mergeCell ref="A62:E62"/>
    <mergeCell ref="F62:G62"/>
    <mergeCell ref="A63:E63"/>
    <mergeCell ref="F63:G63"/>
    <mergeCell ref="A64:E64"/>
    <mergeCell ref="F64:G64"/>
    <mergeCell ref="A65:E65"/>
    <mergeCell ref="F65:G65"/>
    <mergeCell ref="A66:E66"/>
    <mergeCell ref="F66:G66"/>
    <mergeCell ref="A67:E67"/>
    <mergeCell ref="F67:G67"/>
    <mergeCell ref="A68:E68"/>
    <mergeCell ref="F68:G68"/>
    <mergeCell ref="A77:E77"/>
    <mergeCell ref="F77:G77"/>
    <mergeCell ref="A70:E70"/>
    <mergeCell ref="F70:G70"/>
    <mergeCell ref="A71:E71"/>
    <mergeCell ref="F71:G71"/>
    <mergeCell ref="A72:E72"/>
    <mergeCell ref="F72:G72"/>
    <mergeCell ref="A73:E73"/>
    <mergeCell ref="F73:G73"/>
    <mergeCell ref="A74:E74"/>
    <mergeCell ref="F74:G74"/>
    <mergeCell ref="A75:E75"/>
    <mergeCell ref="F75:G75"/>
    <mergeCell ref="A76:E76"/>
    <mergeCell ref="F76:G76"/>
    <mergeCell ref="A85:E85"/>
    <mergeCell ref="F85:G85"/>
    <mergeCell ref="A78:E78"/>
    <mergeCell ref="F78:G78"/>
    <mergeCell ref="A79:E79"/>
    <mergeCell ref="F79:G79"/>
    <mergeCell ref="A80:E80"/>
    <mergeCell ref="F80:G80"/>
    <mergeCell ref="A81:E81"/>
    <mergeCell ref="F81:G81"/>
    <mergeCell ref="A82:E82"/>
    <mergeCell ref="F82:G82"/>
    <mergeCell ref="A83:E83"/>
    <mergeCell ref="F83:G83"/>
    <mergeCell ref="A84:E84"/>
    <mergeCell ref="F84:G84"/>
    <mergeCell ref="A93:E93"/>
    <mergeCell ref="F93:G93"/>
    <mergeCell ref="A86:E86"/>
    <mergeCell ref="F86:G86"/>
    <mergeCell ref="A87:E87"/>
    <mergeCell ref="F87:G87"/>
    <mergeCell ref="A88:E88"/>
    <mergeCell ref="F88:G88"/>
    <mergeCell ref="A89:E89"/>
    <mergeCell ref="F89:G89"/>
    <mergeCell ref="A90:E90"/>
    <mergeCell ref="F90:G90"/>
    <mergeCell ref="A91:E91"/>
    <mergeCell ref="F91:G91"/>
    <mergeCell ref="A92:E92"/>
    <mergeCell ref="F92:G92"/>
    <mergeCell ref="A101:E101"/>
    <mergeCell ref="F101:G101"/>
    <mergeCell ref="A94:E94"/>
    <mergeCell ref="F94:G94"/>
    <mergeCell ref="A95:E95"/>
    <mergeCell ref="F95:G95"/>
    <mergeCell ref="A96:E96"/>
    <mergeCell ref="F96:G96"/>
    <mergeCell ref="A97:E97"/>
    <mergeCell ref="F97:G97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A108:E108"/>
    <mergeCell ref="F108:G108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10:E110"/>
    <mergeCell ref="F110:G110"/>
    <mergeCell ref="A109:E109"/>
    <mergeCell ref="F109:G109"/>
    <mergeCell ref="A112:G112"/>
    <mergeCell ref="A113:C114"/>
    <mergeCell ref="D113:D114"/>
    <mergeCell ref="E113:E114"/>
    <mergeCell ref="F113:G113"/>
    <mergeCell ref="A130:C130"/>
    <mergeCell ref="A131:C131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5:C125"/>
    <mergeCell ref="A126:C126"/>
    <mergeCell ref="A127:C127"/>
    <mergeCell ref="A128:C128"/>
    <mergeCell ref="A129:C129"/>
    <mergeCell ref="A146:C146"/>
    <mergeCell ref="A147:C147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56:C156"/>
    <mergeCell ref="A157:C157"/>
    <mergeCell ref="A158:C158"/>
    <mergeCell ref="A159:C159"/>
    <mergeCell ref="A152:C152"/>
    <mergeCell ref="A153:C153"/>
    <mergeCell ref="A154:C154"/>
    <mergeCell ref="A155:C155"/>
    <mergeCell ref="A160:C160"/>
    <mergeCell ref="A161:C161"/>
    <mergeCell ref="F166:G166"/>
    <mergeCell ref="A167:C167"/>
    <mergeCell ref="F167:G167"/>
    <mergeCell ref="A162:C162"/>
    <mergeCell ref="A163:C163"/>
    <mergeCell ref="F169:G169"/>
    <mergeCell ref="A168:D168"/>
    <mergeCell ref="A164:C164"/>
    <mergeCell ref="A166:D166"/>
    <mergeCell ref="A170:D170"/>
    <mergeCell ref="F170:G170"/>
    <mergeCell ref="A177:C177"/>
    <mergeCell ref="F171:G171"/>
    <mergeCell ref="A172:D172"/>
    <mergeCell ref="F172:G172"/>
    <mergeCell ref="A173:B173"/>
    <mergeCell ref="F173:G173"/>
  </mergeCells>
  <printOptions/>
  <pageMargins left="0.2" right="0.22" top="0.43" bottom="0.32" header="0.31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zoomScaleSheetLayoutView="100" zoomScalePageLayoutView="0" workbookViewId="0" topLeftCell="A10">
      <selection activeCell="G19" sqref="G1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5.625" style="3" customWidth="1"/>
    <col min="5" max="5" width="16.00390625" style="2" customWidth="1"/>
    <col min="6" max="6" width="14.25390625" style="2" customWidth="1"/>
    <col min="7" max="7" width="12.875" style="2" customWidth="1"/>
    <col min="8" max="16384" width="9.125" style="2" customWidth="1"/>
  </cols>
  <sheetData>
    <row r="1" spans="5:7" ht="15" customHeight="1">
      <c r="E1" s="222"/>
      <c r="F1" s="222"/>
      <c r="G1" s="222"/>
    </row>
    <row r="2" spans="5:7" ht="25.5" customHeight="1">
      <c r="E2" s="235" t="s">
        <v>114</v>
      </c>
      <c r="F2" s="235"/>
      <c r="G2" s="235"/>
    </row>
    <row r="3" spans="5:7" ht="15">
      <c r="E3" s="234" t="s">
        <v>147</v>
      </c>
      <c r="F3" s="234"/>
      <c r="G3" s="234"/>
    </row>
    <row r="4" spans="5:7" ht="33" customHeight="1">
      <c r="E4" s="233" t="s">
        <v>148</v>
      </c>
      <c r="F4" s="233"/>
      <c r="G4" s="233"/>
    </row>
    <row r="5" spans="5:7" ht="15" customHeight="1">
      <c r="E5" s="235"/>
      <c r="F5" s="235"/>
      <c r="G5" s="235"/>
    </row>
    <row r="6" spans="5:7" ht="15">
      <c r="E6" s="11"/>
      <c r="F6" s="233" t="s">
        <v>149</v>
      </c>
      <c r="G6" s="233"/>
    </row>
    <row r="7" spans="5:7" ht="15" customHeight="1">
      <c r="E7" s="15"/>
      <c r="F7" s="235"/>
      <c r="G7" s="235"/>
    </row>
    <row r="9" spans="1:7" ht="18.75">
      <c r="A9" s="221" t="s">
        <v>12</v>
      </c>
      <c r="B9" s="221"/>
      <c r="C9" s="221"/>
      <c r="D9" s="221"/>
      <c r="E9" s="221"/>
      <c r="F9" s="221"/>
      <c r="G9" s="221"/>
    </row>
    <row r="10" spans="1:7" ht="18.75">
      <c r="A10" s="221" t="s">
        <v>131</v>
      </c>
      <c r="B10" s="221"/>
      <c r="C10" s="221"/>
      <c r="D10" s="221"/>
      <c r="E10" s="221"/>
      <c r="F10" s="221"/>
      <c r="G10" s="221"/>
    </row>
    <row r="11" spans="1:7" ht="18.75">
      <c r="A11" s="26"/>
      <c r="B11" s="26"/>
      <c r="C11" s="26"/>
      <c r="D11" s="26"/>
      <c r="E11" s="26"/>
      <c r="F11" s="5"/>
      <c r="G11" s="13" t="s">
        <v>13</v>
      </c>
    </row>
    <row r="12" spans="1:7" ht="15.75" customHeight="1">
      <c r="A12" s="26"/>
      <c r="B12" s="26"/>
      <c r="C12" s="26"/>
      <c r="D12" s="26"/>
      <c r="E12" s="26"/>
      <c r="F12" s="6" t="s">
        <v>14</v>
      </c>
      <c r="G12" s="7"/>
    </row>
    <row r="13" spans="1:7" ht="18" customHeight="1">
      <c r="A13" s="220" t="s">
        <v>142</v>
      </c>
      <c r="B13" s="220"/>
      <c r="C13" s="220"/>
      <c r="D13" s="220"/>
      <c r="E13" s="220"/>
      <c r="F13" s="6" t="s">
        <v>15</v>
      </c>
      <c r="G13" s="35">
        <v>40909</v>
      </c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32" t="s">
        <v>115</v>
      </c>
      <c r="B16" s="232"/>
      <c r="C16" s="232"/>
      <c r="D16" s="219" t="s">
        <v>132</v>
      </c>
      <c r="E16" s="219"/>
      <c r="F16" s="6" t="s">
        <v>87</v>
      </c>
      <c r="G16" s="7">
        <v>36376821</v>
      </c>
    </row>
    <row r="17" spans="1:7" ht="11.25" customHeight="1">
      <c r="A17" s="232"/>
      <c r="B17" s="232"/>
      <c r="C17" s="232"/>
      <c r="D17" s="219"/>
      <c r="E17" s="219"/>
      <c r="G17" s="10"/>
    </row>
    <row r="18" spans="1:7" ht="13.5" customHeight="1">
      <c r="A18" s="232"/>
      <c r="B18" s="232"/>
      <c r="C18" s="232"/>
      <c r="D18" s="219"/>
      <c r="E18" s="219"/>
      <c r="G18" s="10"/>
    </row>
    <row r="19" spans="1:7" ht="38.25" customHeight="1">
      <c r="A19" s="232"/>
      <c r="B19" s="232"/>
      <c r="C19" s="232"/>
      <c r="D19" s="219"/>
      <c r="E19" s="219"/>
      <c r="F19" s="30"/>
      <c r="G19" s="29"/>
    </row>
    <row r="20" spans="1:7" ht="22.5" customHeight="1">
      <c r="A20" s="232" t="s">
        <v>88</v>
      </c>
      <c r="B20" s="232"/>
      <c r="C20" s="232"/>
      <c r="D20" s="8">
        <v>5603013707</v>
      </c>
      <c r="E20" s="8">
        <v>560301001</v>
      </c>
      <c r="F20" s="28"/>
      <c r="G20" s="31"/>
    </row>
    <row r="21" spans="1:7" ht="33" customHeight="1">
      <c r="A21" s="232" t="s">
        <v>18</v>
      </c>
      <c r="B21" s="232"/>
      <c r="C21" s="232"/>
      <c r="D21" s="1"/>
      <c r="E21" s="1"/>
      <c r="F21" s="14" t="s">
        <v>16</v>
      </c>
      <c r="G21" s="7">
        <v>383</v>
      </c>
    </row>
    <row r="22" spans="1:7" ht="21" customHeight="1">
      <c r="A22" s="232" t="s">
        <v>17</v>
      </c>
      <c r="B22" s="232"/>
      <c r="C22" s="232"/>
      <c r="D22" s="219" t="s">
        <v>136</v>
      </c>
      <c r="E22" s="219"/>
      <c r="F22" s="6"/>
      <c r="G22" s="14"/>
    </row>
    <row r="23" spans="1:7" ht="18" customHeight="1">
      <c r="A23" s="232"/>
      <c r="B23" s="232"/>
      <c r="C23" s="232"/>
      <c r="D23" s="219"/>
      <c r="E23" s="219"/>
      <c r="F23" s="6"/>
      <c r="G23" s="14"/>
    </row>
    <row r="24" spans="1:7" ht="23.25" customHeight="1">
      <c r="A24" s="232"/>
      <c r="B24" s="232"/>
      <c r="C24" s="232"/>
      <c r="D24" s="219"/>
      <c r="E24" s="219"/>
      <c r="F24" s="6"/>
      <c r="G24" s="14"/>
    </row>
    <row r="25" spans="1:7" ht="17.25" customHeight="1">
      <c r="A25" s="232" t="s">
        <v>116</v>
      </c>
      <c r="B25" s="232"/>
      <c r="C25" s="232"/>
      <c r="D25" s="219" t="s">
        <v>133</v>
      </c>
      <c r="E25" s="219"/>
      <c r="F25" s="8"/>
      <c r="G25" s="8"/>
    </row>
    <row r="26" spans="1:7" ht="18.75" customHeight="1">
      <c r="A26" s="232"/>
      <c r="B26" s="232"/>
      <c r="C26" s="232"/>
      <c r="D26" s="219"/>
      <c r="E26" s="219"/>
      <c r="F26" s="8"/>
      <c r="G26" s="8"/>
    </row>
    <row r="27" spans="1:7" ht="12" customHeight="1">
      <c r="A27" s="232"/>
      <c r="B27" s="232"/>
      <c r="C27" s="232"/>
      <c r="D27" s="219"/>
      <c r="E27" s="219"/>
      <c r="F27" s="8"/>
      <c r="G27" s="8"/>
    </row>
    <row r="28" spans="1:7" ht="0.75" customHeight="1" hidden="1">
      <c r="A28" s="232"/>
      <c r="B28" s="232"/>
      <c r="C28" s="232"/>
      <c r="D28" s="8"/>
      <c r="E28" s="8"/>
      <c r="F28" s="8"/>
      <c r="G28" s="8"/>
    </row>
    <row r="29" spans="1:7" ht="20.25" customHeight="1">
      <c r="A29" s="4"/>
      <c r="B29" s="4"/>
      <c r="C29" s="1"/>
      <c r="D29" s="8"/>
      <c r="E29" s="8"/>
      <c r="F29" s="8"/>
      <c r="G29" s="8"/>
    </row>
    <row r="30" spans="1:7" ht="15" customHeight="1">
      <c r="A30" s="220" t="s">
        <v>117</v>
      </c>
      <c r="B30" s="220"/>
      <c r="C30" s="220"/>
      <c r="D30" s="220"/>
      <c r="E30" s="220"/>
      <c r="F30" s="220"/>
      <c r="G30" s="220"/>
    </row>
    <row r="31" spans="1:7" ht="24.75" customHeight="1">
      <c r="A31" s="16"/>
      <c r="B31" s="16"/>
      <c r="C31" s="16"/>
      <c r="D31" s="5"/>
      <c r="E31" s="16"/>
      <c r="F31" s="16"/>
      <c r="G31" s="16"/>
    </row>
    <row r="32" spans="1:7" ht="15" customHeight="1">
      <c r="A32" s="232" t="s">
        <v>118</v>
      </c>
      <c r="B32" s="232"/>
      <c r="C32" s="232"/>
      <c r="D32" s="232"/>
      <c r="E32" s="232"/>
      <c r="F32" s="232"/>
      <c r="G32" s="232"/>
    </row>
    <row r="33" spans="1:7" ht="47.25" customHeight="1">
      <c r="A33" s="232" t="s">
        <v>145</v>
      </c>
      <c r="B33" s="232"/>
      <c r="C33" s="232"/>
      <c r="D33" s="232"/>
      <c r="E33" s="232"/>
      <c r="F33" s="232"/>
      <c r="G33" s="232"/>
    </row>
    <row r="34" spans="1:7" ht="20.25" customHeight="1">
      <c r="A34" s="232" t="s">
        <v>119</v>
      </c>
      <c r="B34" s="232"/>
      <c r="C34" s="232"/>
      <c r="D34" s="232"/>
      <c r="E34" s="232"/>
      <c r="F34" s="232"/>
      <c r="G34" s="232"/>
    </row>
    <row r="35" spans="1:7" ht="38.25" customHeight="1">
      <c r="A35" s="232" t="s">
        <v>134</v>
      </c>
      <c r="B35" s="232"/>
      <c r="C35" s="232"/>
      <c r="D35" s="232"/>
      <c r="E35" s="232"/>
      <c r="F35" s="232"/>
      <c r="G35" s="232"/>
    </row>
    <row r="36" spans="1:7" ht="49.5" customHeight="1">
      <c r="A36" s="232" t="s">
        <v>135</v>
      </c>
      <c r="B36" s="232"/>
      <c r="C36" s="232"/>
      <c r="D36" s="232"/>
      <c r="E36" s="232"/>
      <c r="F36" s="232"/>
      <c r="G36" s="232"/>
    </row>
    <row r="37" spans="1:7" ht="21.75" customHeight="1">
      <c r="A37" s="227" t="s">
        <v>19</v>
      </c>
      <c r="B37" s="227"/>
      <c r="C37" s="227"/>
      <c r="D37" s="227"/>
      <c r="E37" s="227"/>
      <c r="F37" s="227"/>
      <c r="G37" s="227"/>
    </row>
    <row r="38" spans="1:7" ht="15" customHeight="1">
      <c r="A38" s="228" t="s">
        <v>0</v>
      </c>
      <c r="B38" s="228"/>
      <c r="C38" s="228"/>
      <c r="D38" s="228"/>
      <c r="E38" s="228"/>
      <c r="F38" s="228" t="s">
        <v>50</v>
      </c>
      <c r="G38" s="228"/>
    </row>
    <row r="39" spans="1:7" ht="17.25" customHeight="1">
      <c r="A39" s="225" t="s">
        <v>20</v>
      </c>
      <c r="B39" s="225"/>
      <c r="C39" s="225"/>
      <c r="D39" s="225"/>
      <c r="E39" s="225"/>
      <c r="F39" s="226">
        <v>14611897.27</v>
      </c>
      <c r="G39" s="226"/>
    </row>
    <row r="40" spans="1:7" ht="13.5" customHeight="1">
      <c r="A40" s="229" t="s">
        <v>1</v>
      </c>
      <c r="B40" s="229"/>
      <c r="C40" s="229"/>
      <c r="D40" s="229"/>
      <c r="E40" s="229"/>
      <c r="F40" s="230"/>
      <c r="G40" s="230"/>
    </row>
    <row r="41" spans="1:7" ht="36.75" customHeight="1">
      <c r="A41" s="229" t="s">
        <v>120</v>
      </c>
      <c r="B41" s="229"/>
      <c r="C41" s="229"/>
      <c r="D41" s="229"/>
      <c r="E41" s="229"/>
      <c r="F41" s="230">
        <v>13362769.28</v>
      </c>
      <c r="G41" s="230"/>
    </row>
    <row r="42" spans="1:7" ht="18.75" customHeight="1">
      <c r="A42" s="229" t="s">
        <v>2</v>
      </c>
      <c r="B42" s="229"/>
      <c r="C42" s="229"/>
      <c r="D42" s="229"/>
      <c r="E42" s="229"/>
      <c r="F42" s="230"/>
      <c r="G42" s="230"/>
    </row>
    <row r="43" spans="1:7" ht="45.75" customHeight="1">
      <c r="A43" s="229" t="s">
        <v>121</v>
      </c>
      <c r="B43" s="229"/>
      <c r="C43" s="229"/>
      <c r="D43" s="229"/>
      <c r="E43" s="229"/>
      <c r="F43" s="230">
        <f>F41</f>
        <v>13362769.28</v>
      </c>
      <c r="G43" s="230"/>
    </row>
    <row r="44" spans="1:7" ht="39" customHeight="1">
      <c r="A44" s="229" t="s">
        <v>146</v>
      </c>
      <c r="B44" s="229"/>
      <c r="C44" s="229"/>
      <c r="D44" s="229"/>
      <c r="E44" s="229"/>
      <c r="F44" s="217"/>
      <c r="G44" s="218"/>
    </row>
    <row r="45" spans="1:7" ht="49.5" customHeight="1">
      <c r="A45" s="229" t="s">
        <v>141</v>
      </c>
      <c r="B45" s="229"/>
      <c r="C45" s="229"/>
      <c r="D45" s="229"/>
      <c r="E45" s="229"/>
      <c r="F45" s="230"/>
      <c r="G45" s="230"/>
    </row>
    <row r="46" spans="1:7" ht="23.25" customHeight="1">
      <c r="A46" s="229" t="s">
        <v>122</v>
      </c>
      <c r="B46" s="229"/>
      <c r="C46" s="229"/>
      <c r="D46" s="229"/>
      <c r="E46" s="229"/>
      <c r="F46" s="230">
        <v>9943044.08</v>
      </c>
      <c r="G46" s="230"/>
    </row>
    <row r="47" spans="1:7" ht="30.75" customHeight="1">
      <c r="A47" s="229" t="s">
        <v>123</v>
      </c>
      <c r="B47" s="229"/>
      <c r="C47" s="229"/>
      <c r="D47" s="229"/>
      <c r="E47" s="229"/>
      <c r="F47" s="230">
        <v>1249127.99</v>
      </c>
      <c r="G47" s="230"/>
    </row>
    <row r="48" spans="1:7" ht="18.75" customHeight="1">
      <c r="A48" s="229" t="s">
        <v>2</v>
      </c>
      <c r="B48" s="229"/>
      <c r="C48" s="229"/>
      <c r="D48" s="229"/>
      <c r="E48" s="229"/>
      <c r="F48" s="230"/>
      <c r="G48" s="230"/>
    </row>
    <row r="49" spans="1:7" ht="19.5" customHeight="1">
      <c r="A49" s="229" t="s">
        <v>89</v>
      </c>
      <c r="B49" s="229"/>
      <c r="C49" s="229"/>
      <c r="D49" s="229"/>
      <c r="E49" s="229"/>
      <c r="F49" s="230">
        <v>1051312.49</v>
      </c>
      <c r="G49" s="230"/>
    </row>
    <row r="50" spans="1:7" ht="18.75" customHeight="1">
      <c r="A50" s="229" t="s">
        <v>24</v>
      </c>
      <c r="B50" s="229"/>
      <c r="C50" s="229"/>
      <c r="D50" s="229"/>
      <c r="E50" s="229"/>
      <c r="F50" s="230">
        <v>438927.15</v>
      </c>
      <c r="G50" s="230"/>
    </row>
    <row r="51" spans="1:7" ht="16.5" customHeight="1">
      <c r="A51" s="225" t="s">
        <v>21</v>
      </c>
      <c r="B51" s="225"/>
      <c r="C51" s="225"/>
      <c r="D51" s="225"/>
      <c r="E51" s="225"/>
      <c r="F51" s="226">
        <f>F66</f>
        <v>-141985.86</v>
      </c>
      <c r="G51" s="226"/>
    </row>
    <row r="52" spans="1:7" ht="18" customHeight="1">
      <c r="A52" s="229" t="s">
        <v>1</v>
      </c>
      <c r="B52" s="229"/>
      <c r="C52" s="229"/>
      <c r="D52" s="229"/>
      <c r="E52" s="229"/>
      <c r="F52" s="230"/>
      <c r="G52" s="230"/>
    </row>
    <row r="53" spans="1:7" ht="32.25" customHeight="1">
      <c r="A53" s="229" t="s">
        <v>124</v>
      </c>
      <c r="B53" s="229"/>
      <c r="C53" s="229"/>
      <c r="D53" s="229"/>
      <c r="E53" s="229"/>
      <c r="F53" s="230"/>
      <c r="G53" s="230"/>
    </row>
    <row r="54" spans="1:7" ht="32.25" customHeight="1">
      <c r="A54" s="229" t="s">
        <v>125</v>
      </c>
      <c r="B54" s="229"/>
      <c r="C54" s="229"/>
      <c r="D54" s="229"/>
      <c r="E54" s="229"/>
      <c r="F54" s="230"/>
      <c r="G54" s="230"/>
    </row>
    <row r="55" spans="1:7" ht="18.75" customHeight="1">
      <c r="A55" s="229" t="s">
        <v>2</v>
      </c>
      <c r="B55" s="229"/>
      <c r="C55" s="229"/>
      <c r="D55" s="229"/>
      <c r="E55" s="229"/>
      <c r="F55" s="230"/>
      <c r="G55" s="230"/>
    </row>
    <row r="56" spans="1:7" ht="22.5" customHeight="1">
      <c r="A56" s="229" t="s">
        <v>54</v>
      </c>
      <c r="B56" s="229"/>
      <c r="C56" s="229"/>
      <c r="D56" s="229"/>
      <c r="E56" s="229"/>
      <c r="F56" s="230"/>
      <c r="G56" s="230"/>
    </row>
    <row r="57" spans="1:7" ht="24.75" customHeight="1">
      <c r="A57" s="229" t="s">
        <v>55</v>
      </c>
      <c r="B57" s="229"/>
      <c r="C57" s="229"/>
      <c r="D57" s="229"/>
      <c r="E57" s="229"/>
      <c r="F57" s="230"/>
      <c r="G57" s="230"/>
    </row>
    <row r="58" spans="1:7" ht="20.25" customHeight="1">
      <c r="A58" s="229" t="s">
        <v>56</v>
      </c>
      <c r="B58" s="229"/>
      <c r="C58" s="229"/>
      <c r="D58" s="229"/>
      <c r="E58" s="229"/>
      <c r="F58" s="230"/>
      <c r="G58" s="230"/>
    </row>
    <row r="59" spans="1:7" ht="20.25" customHeight="1">
      <c r="A59" s="229" t="s">
        <v>57</v>
      </c>
      <c r="B59" s="229"/>
      <c r="C59" s="229"/>
      <c r="D59" s="229"/>
      <c r="E59" s="229"/>
      <c r="F59" s="230"/>
      <c r="G59" s="230"/>
    </row>
    <row r="60" spans="1:7" ht="20.25" customHeight="1">
      <c r="A60" s="229" t="s">
        <v>58</v>
      </c>
      <c r="B60" s="229"/>
      <c r="C60" s="229"/>
      <c r="D60" s="229"/>
      <c r="E60" s="229"/>
      <c r="F60" s="230"/>
      <c r="G60" s="230"/>
    </row>
    <row r="61" spans="1:7" ht="19.5" customHeight="1">
      <c r="A61" s="229" t="s">
        <v>59</v>
      </c>
      <c r="B61" s="229"/>
      <c r="C61" s="229"/>
      <c r="D61" s="229"/>
      <c r="E61" s="229"/>
      <c r="F61" s="230"/>
      <c r="G61" s="230"/>
    </row>
    <row r="62" spans="1:7" ht="18" customHeight="1">
      <c r="A62" s="229" t="s">
        <v>60</v>
      </c>
      <c r="B62" s="229"/>
      <c r="C62" s="229"/>
      <c r="D62" s="229"/>
      <c r="E62" s="229"/>
      <c r="F62" s="230"/>
      <c r="G62" s="230"/>
    </row>
    <row r="63" spans="1:7" ht="19.5" customHeight="1">
      <c r="A63" s="229" t="s">
        <v>61</v>
      </c>
      <c r="B63" s="229"/>
      <c r="C63" s="229"/>
      <c r="D63" s="229"/>
      <c r="E63" s="229"/>
      <c r="F63" s="230"/>
      <c r="G63" s="230"/>
    </row>
    <row r="64" spans="1:7" ht="18.75" customHeight="1">
      <c r="A64" s="229" t="s">
        <v>62</v>
      </c>
      <c r="B64" s="229"/>
      <c r="C64" s="229"/>
      <c r="D64" s="229"/>
      <c r="E64" s="229"/>
      <c r="F64" s="230"/>
      <c r="G64" s="230"/>
    </row>
    <row r="65" spans="1:7" ht="19.5" customHeight="1">
      <c r="A65" s="229" t="s">
        <v>63</v>
      </c>
      <c r="B65" s="229"/>
      <c r="C65" s="229"/>
      <c r="D65" s="229"/>
      <c r="E65" s="229"/>
      <c r="F65" s="230"/>
      <c r="G65" s="230"/>
    </row>
    <row r="66" spans="1:7" ht="33" customHeight="1">
      <c r="A66" s="237" t="s">
        <v>70</v>
      </c>
      <c r="B66" s="238"/>
      <c r="C66" s="238"/>
      <c r="D66" s="238"/>
      <c r="E66" s="216"/>
      <c r="F66" s="230">
        <f>F76</f>
        <v>-141985.86</v>
      </c>
      <c r="G66" s="230"/>
    </row>
    <row r="67" spans="1:7" ht="22.5" customHeight="1">
      <c r="A67" s="229" t="s">
        <v>2</v>
      </c>
      <c r="B67" s="229"/>
      <c r="C67" s="229"/>
      <c r="D67" s="229"/>
      <c r="E67" s="229"/>
      <c r="F67" s="230"/>
      <c r="G67" s="230"/>
    </row>
    <row r="68" spans="1:7" ht="19.5" customHeight="1">
      <c r="A68" s="229" t="s">
        <v>71</v>
      </c>
      <c r="B68" s="229"/>
      <c r="C68" s="229"/>
      <c r="D68" s="229"/>
      <c r="E68" s="229"/>
      <c r="F68" s="230"/>
      <c r="G68" s="230"/>
    </row>
    <row r="69" spans="1:7" ht="21" customHeight="1">
      <c r="A69" s="231" t="s">
        <v>72</v>
      </c>
      <c r="B69" s="231"/>
      <c r="C69" s="231"/>
      <c r="D69" s="231"/>
      <c r="E69" s="231"/>
      <c r="F69" s="224"/>
      <c r="G69" s="224"/>
    </row>
    <row r="70" spans="1:7" ht="18.75" customHeight="1">
      <c r="A70" s="229" t="s">
        <v>73</v>
      </c>
      <c r="B70" s="229"/>
      <c r="C70" s="229"/>
      <c r="D70" s="229"/>
      <c r="E70" s="229"/>
      <c r="F70" s="230"/>
      <c r="G70" s="230"/>
    </row>
    <row r="71" spans="1:7" ht="23.25" customHeight="1">
      <c r="A71" s="229" t="s">
        <v>74</v>
      </c>
      <c r="B71" s="229"/>
      <c r="C71" s="229"/>
      <c r="D71" s="229"/>
      <c r="E71" s="229"/>
      <c r="F71" s="230"/>
      <c r="G71" s="230"/>
    </row>
    <row r="72" spans="1:7" ht="26.25" customHeight="1">
      <c r="A72" s="229" t="s">
        <v>75</v>
      </c>
      <c r="B72" s="229"/>
      <c r="C72" s="229"/>
      <c r="D72" s="229"/>
      <c r="E72" s="229"/>
      <c r="F72" s="230"/>
      <c r="G72" s="230"/>
    </row>
    <row r="73" spans="1:7" ht="24.75" customHeight="1">
      <c r="A73" s="229" t="s">
        <v>76</v>
      </c>
      <c r="B73" s="229"/>
      <c r="C73" s="229"/>
      <c r="D73" s="229"/>
      <c r="E73" s="229"/>
      <c r="F73" s="230"/>
      <c r="G73" s="230"/>
    </row>
    <row r="74" spans="1:7" ht="21.75" customHeight="1">
      <c r="A74" s="229" t="s">
        <v>77</v>
      </c>
      <c r="B74" s="229"/>
      <c r="C74" s="229"/>
      <c r="D74" s="229"/>
      <c r="E74" s="229"/>
      <c r="F74" s="230"/>
      <c r="G74" s="230"/>
    </row>
    <row r="75" spans="1:7" ht="21.75" customHeight="1">
      <c r="A75" s="229" t="s">
        <v>78</v>
      </c>
      <c r="B75" s="229"/>
      <c r="C75" s="229"/>
      <c r="D75" s="229"/>
      <c r="E75" s="229"/>
      <c r="F75" s="230"/>
      <c r="G75" s="230"/>
    </row>
    <row r="76" spans="1:7" ht="25.5" customHeight="1">
      <c r="A76" s="229" t="s">
        <v>79</v>
      </c>
      <c r="B76" s="229"/>
      <c r="C76" s="229"/>
      <c r="D76" s="229"/>
      <c r="E76" s="229"/>
      <c r="F76" s="230">
        <v>-141985.86</v>
      </c>
      <c r="G76" s="230"/>
    </row>
    <row r="77" spans="1:7" ht="21.75" customHeight="1">
      <c r="A77" s="229" t="s">
        <v>80</v>
      </c>
      <c r="B77" s="229"/>
      <c r="C77" s="229"/>
      <c r="D77" s="229"/>
      <c r="E77" s="229"/>
      <c r="F77" s="230"/>
      <c r="G77" s="230"/>
    </row>
    <row r="78" spans="1:7" ht="23.25" customHeight="1">
      <c r="A78" s="225" t="s">
        <v>22</v>
      </c>
      <c r="B78" s="225"/>
      <c r="C78" s="225"/>
      <c r="D78" s="225"/>
      <c r="E78" s="225"/>
      <c r="F78" s="226">
        <f>F80+F81</f>
        <v>0</v>
      </c>
      <c r="G78" s="226"/>
    </row>
    <row r="79" spans="1:7" ht="15.75" customHeight="1">
      <c r="A79" s="229" t="s">
        <v>1</v>
      </c>
      <c r="B79" s="229"/>
      <c r="C79" s="229"/>
      <c r="D79" s="229"/>
      <c r="E79" s="229"/>
      <c r="F79" s="230"/>
      <c r="G79" s="230"/>
    </row>
    <row r="80" spans="1:7" ht="25.5" customHeight="1">
      <c r="A80" s="229" t="s">
        <v>25</v>
      </c>
      <c r="B80" s="229"/>
      <c r="C80" s="229"/>
      <c r="D80" s="229"/>
      <c r="E80" s="229"/>
      <c r="F80" s="230"/>
      <c r="G80" s="230"/>
    </row>
    <row r="81" spans="1:7" ht="30.75" customHeight="1">
      <c r="A81" s="229" t="s">
        <v>126</v>
      </c>
      <c r="B81" s="229"/>
      <c r="C81" s="229"/>
      <c r="D81" s="229"/>
      <c r="E81" s="229"/>
      <c r="F81" s="230"/>
      <c r="G81" s="230"/>
    </row>
    <row r="82" spans="1:7" ht="19.5" customHeight="1">
      <c r="A82" s="229" t="s">
        <v>2</v>
      </c>
      <c r="B82" s="229"/>
      <c r="C82" s="229"/>
      <c r="D82" s="229"/>
      <c r="E82" s="229"/>
      <c r="F82" s="230"/>
      <c r="G82" s="230"/>
    </row>
    <row r="83" spans="1:7" ht="25.5" customHeight="1">
      <c r="A83" s="229" t="s">
        <v>64</v>
      </c>
      <c r="B83" s="229"/>
      <c r="C83" s="229"/>
      <c r="D83" s="229"/>
      <c r="E83" s="229"/>
      <c r="F83" s="230"/>
      <c r="G83" s="230"/>
    </row>
    <row r="84" spans="1:7" ht="24" customHeight="1">
      <c r="A84" s="229" t="s">
        <v>65</v>
      </c>
      <c r="B84" s="229"/>
      <c r="C84" s="229"/>
      <c r="D84" s="229"/>
      <c r="E84" s="229"/>
      <c r="F84" s="230"/>
      <c r="G84" s="230"/>
    </row>
    <row r="85" spans="1:7" ht="27" customHeight="1">
      <c r="A85" s="229" t="s">
        <v>66</v>
      </c>
      <c r="B85" s="229"/>
      <c r="C85" s="229"/>
      <c r="D85" s="229"/>
      <c r="E85" s="229"/>
      <c r="F85" s="230"/>
      <c r="G85" s="230"/>
    </row>
    <row r="86" spans="1:7" ht="30" customHeight="1">
      <c r="A86" s="229" t="s">
        <v>67</v>
      </c>
      <c r="B86" s="229"/>
      <c r="C86" s="229"/>
      <c r="D86" s="229"/>
      <c r="E86" s="229"/>
      <c r="F86" s="230"/>
      <c r="G86" s="230"/>
    </row>
    <row r="87" spans="1:7" ht="21" customHeight="1">
      <c r="A87" s="229" t="s">
        <v>68</v>
      </c>
      <c r="B87" s="229"/>
      <c r="C87" s="229"/>
      <c r="D87" s="229"/>
      <c r="E87" s="229"/>
      <c r="F87" s="230"/>
      <c r="G87" s="230"/>
    </row>
    <row r="88" spans="1:7" ht="26.25" customHeight="1">
      <c r="A88" s="229" t="s">
        <v>98</v>
      </c>
      <c r="B88" s="229"/>
      <c r="C88" s="229"/>
      <c r="D88" s="229"/>
      <c r="E88" s="229"/>
      <c r="F88" s="230"/>
      <c r="G88" s="230"/>
    </row>
    <row r="89" spans="1:7" ht="26.25" customHeight="1">
      <c r="A89" s="229" t="s">
        <v>99</v>
      </c>
      <c r="B89" s="229"/>
      <c r="C89" s="229"/>
      <c r="D89" s="229"/>
      <c r="E89" s="229"/>
      <c r="F89" s="230"/>
      <c r="G89" s="230"/>
    </row>
    <row r="90" spans="1:7" ht="27" customHeight="1">
      <c r="A90" s="229" t="s">
        <v>100</v>
      </c>
      <c r="B90" s="229"/>
      <c r="C90" s="229"/>
      <c r="D90" s="229"/>
      <c r="E90" s="229"/>
      <c r="F90" s="230"/>
      <c r="G90" s="230"/>
    </row>
    <row r="91" spans="1:7" ht="24" customHeight="1">
      <c r="A91" s="229" t="s">
        <v>101</v>
      </c>
      <c r="B91" s="229"/>
      <c r="C91" s="229"/>
      <c r="D91" s="229"/>
      <c r="E91" s="229"/>
      <c r="F91" s="230"/>
      <c r="G91" s="230"/>
    </row>
    <row r="92" spans="1:7" ht="28.5" customHeight="1">
      <c r="A92" s="229" t="s">
        <v>102</v>
      </c>
      <c r="B92" s="229"/>
      <c r="C92" s="229"/>
      <c r="D92" s="229"/>
      <c r="E92" s="229"/>
      <c r="F92" s="230"/>
      <c r="G92" s="230"/>
    </row>
    <row r="93" spans="1:7" ht="29.25" customHeight="1">
      <c r="A93" s="229" t="s">
        <v>103</v>
      </c>
      <c r="B93" s="229"/>
      <c r="C93" s="229"/>
      <c r="D93" s="229"/>
      <c r="E93" s="229"/>
      <c r="F93" s="230"/>
      <c r="G93" s="230"/>
    </row>
    <row r="94" spans="1:7" ht="26.25" customHeight="1">
      <c r="A94" s="229" t="s">
        <v>104</v>
      </c>
      <c r="B94" s="229"/>
      <c r="C94" s="229"/>
      <c r="D94" s="229"/>
      <c r="E94" s="229"/>
      <c r="F94" s="230"/>
      <c r="G94" s="230"/>
    </row>
    <row r="95" spans="1:7" ht="25.5" customHeight="1">
      <c r="A95" s="229" t="s">
        <v>105</v>
      </c>
      <c r="B95" s="229"/>
      <c r="C95" s="229"/>
      <c r="D95" s="229"/>
      <c r="E95" s="229"/>
      <c r="F95" s="230"/>
      <c r="G95" s="230"/>
    </row>
    <row r="96" spans="1:7" ht="54" customHeight="1">
      <c r="A96" s="229" t="s">
        <v>81</v>
      </c>
      <c r="B96" s="229"/>
      <c r="C96" s="229"/>
      <c r="D96" s="229"/>
      <c r="E96" s="229"/>
      <c r="F96" s="230"/>
      <c r="G96" s="230"/>
    </row>
    <row r="97" spans="1:7" ht="19.5" customHeight="1">
      <c r="A97" s="229" t="s">
        <v>2</v>
      </c>
      <c r="B97" s="229"/>
      <c r="C97" s="229"/>
      <c r="D97" s="229"/>
      <c r="E97" s="229"/>
      <c r="F97" s="230"/>
      <c r="G97" s="230"/>
    </row>
    <row r="98" spans="1:7" ht="23.25" customHeight="1">
      <c r="A98" s="229" t="s">
        <v>82</v>
      </c>
      <c r="B98" s="229"/>
      <c r="C98" s="229"/>
      <c r="D98" s="229"/>
      <c r="E98" s="229"/>
      <c r="F98" s="230"/>
      <c r="G98" s="230"/>
    </row>
    <row r="99" spans="1:7" ht="24" customHeight="1">
      <c r="A99" s="229" t="s">
        <v>83</v>
      </c>
      <c r="B99" s="229"/>
      <c r="C99" s="229"/>
      <c r="D99" s="229"/>
      <c r="E99" s="229"/>
      <c r="F99" s="230"/>
      <c r="G99" s="230"/>
    </row>
    <row r="100" spans="1:7" ht="22.5" customHeight="1">
      <c r="A100" s="231" t="s">
        <v>84</v>
      </c>
      <c r="B100" s="231"/>
      <c r="C100" s="231"/>
      <c r="D100" s="231"/>
      <c r="E100" s="231"/>
      <c r="F100" s="224"/>
      <c r="G100" s="224"/>
    </row>
    <row r="101" spans="1:7" ht="26.25" customHeight="1">
      <c r="A101" s="229" t="s">
        <v>85</v>
      </c>
      <c r="B101" s="229"/>
      <c r="C101" s="229"/>
      <c r="D101" s="229"/>
      <c r="E101" s="229"/>
      <c r="F101" s="230"/>
      <c r="G101" s="230"/>
    </row>
    <row r="102" spans="1:7" ht="27.75" customHeight="1">
      <c r="A102" s="229" t="s">
        <v>86</v>
      </c>
      <c r="B102" s="229"/>
      <c r="C102" s="229"/>
      <c r="D102" s="229"/>
      <c r="E102" s="229"/>
      <c r="F102" s="230"/>
      <c r="G102" s="230"/>
    </row>
    <row r="103" spans="1:7" ht="26.25" customHeight="1">
      <c r="A103" s="229" t="s">
        <v>106</v>
      </c>
      <c r="B103" s="229"/>
      <c r="C103" s="229"/>
      <c r="D103" s="229"/>
      <c r="E103" s="229"/>
      <c r="F103" s="230"/>
      <c r="G103" s="230"/>
    </row>
    <row r="104" spans="1:7" ht="22.5" customHeight="1">
      <c r="A104" s="229" t="s">
        <v>107</v>
      </c>
      <c r="B104" s="229"/>
      <c r="C104" s="229"/>
      <c r="D104" s="229"/>
      <c r="E104" s="229"/>
      <c r="F104" s="230"/>
      <c r="G104" s="230"/>
    </row>
    <row r="105" spans="1:7" ht="23.25" customHeight="1">
      <c r="A105" s="229" t="s">
        <v>108</v>
      </c>
      <c r="B105" s="229"/>
      <c r="C105" s="229"/>
      <c r="D105" s="229"/>
      <c r="E105" s="229"/>
      <c r="F105" s="230"/>
      <c r="G105" s="230"/>
    </row>
    <row r="106" spans="1:7" ht="24.75" customHeight="1">
      <c r="A106" s="229" t="s">
        <v>109</v>
      </c>
      <c r="B106" s="229"/>
      <c r="C106" s="229"/>
      <c r="D106" s="229"/>
      <c r="E106" s="229"/>
      <c r="F106" s="230"/>
      <c r="G106" s="230"/>
    </row>
    <row r="107" spans="1:7" ht="19.5" customHeight="1">
      <c r="A107" s="229" t="s">
        <v>110</v>
      </c>
      <c r="B107" s="229"/>
      <c r="C107" s="229"/>
      <c r="D107" s="229"/>
      <c r="E107" s="229"/>
      <c r="F107" s="230"/>
      <c r="G107" s="230"/>
    </row>
    <row r="108" spans="1:7" ht="19.5" customHeight="1">
      <c r="A108" s="229" t="s">
        <v>111</v>
      </c>
      <c r="B108" s="229"/>
      <c r="C108" s="229"/>
      <c r="D108" s="229"/>
      <c r="E108" s="229"/>
      <c r="F108" s="230"/>
      <c r="G108" s="230"/>
    </row>
    <row r="109" spans="1:7" ht="19.5" customHeight="1">
      <c r="A109" s="229" t="s">
        <v>112</v>
      </c>
      <c r="B109" s="229"/>
      <c r="C109" s="229"/>
      <c r="D109" s="229"/>
      <c r="E109" s="229"/>
      <c r="F109" s="230"/>
      <c r="G109" s="230"/>
    </row>
    <row r="110" spans="1:7" ht="19.5" customHeight="1">
      <c r="A110" s="229" t="s">
        <v>113</v>
      </c>
      <c r="B110" s="229"/>
      <c r="C110" s="229"/>
      <c r="D110" s="229"/>
      <c r="E110" s="229"/>
      <c r="F110" s="230"/>
      <c r="G110" s="230"/>
    </row>
    <row r="111" spans="1:5" s="8" customFormat="1" ht="29.25" customHeight="1">
      <c r="A111" s="25"/>
      <c r="B111" s="25"/>
      <c r="C111" s="25"/>
      <c r="D111" s="25"/>
      <c r="E111" s="25"/>
    </row>
    <row r="112" spans="1:7" ht="18" customHeight="1">
      <c r="A112" s="227" t="s">
        <v>29</v>
      </c>
      <c r="B112" s="227"/>
      <c r="C112" s="227"/>
      <c r="D112" s="227"/>
      <c r="E112" s="227"/>
      <c r="F112" s="227"/>
      <c r="G112" s="227"/>
    </row>
    <row r="113" spans="1:7" ht="15.75" customHeight="1">
      <c r="A113" s="228" t="s">
        <v>0</v>
      </c>
      <c r="B113" s="228"/>
      <c r="C113" s="228"/>
      <c r="D113" s="228" t="s">
        <v>127</v>
      </c>
      <c r="E113" s="228" t="s">
        <v>3</v>
      </c>
      <c r="F113" s="228" t="s">
        <v>4</v>
      </c>
      <c r="G113" s="228"/>
    </row>
    <row r="114" spans="1:7" ht="141.75" customHeight="1">
      <c r="A114" s="228"/>
      <c r="B114" s="228"/>
      <c r="C114" s="228"/>
      <c r="D114" s="228"/>
      <c r="E114" s="228"/>
      <c r="F114" s="9" t="s">
        <v>97</v>
      </c>
      <c r="G114" s="9" t="s">
        <v>69</v>
      </c>
    </row>
    <row r="115" spans="1:7" ht="30" customHeight="1">
      <c r="A115" s="236" t="s">
        <v>23</v>
      </c>
      <c r="B115" s="236"/>
      <c r="C115" s="236"/>
      <c r="D115" s="9" t="s">
        <v>28</v>
      </c>
      <c r="E115" s="36">
        <v>167994.19</v>
      </c>
      <c r="F115" s="36">
        <v>167994.19</v>
      </c>
      <c r="G115" s="36"/>
    </row>
    <row r="116" spans="1:7" ht="19.5" customHeight="1">
      <c r="A116" s="250" t="s">
        <v>5</v>
      </c>
      <c r="B116" s="250"/>
      <c r="C116" s="250"/>
      <c r="D116" s="9" t="s">
        <v>28</v>
      </c>
      <c r="E116" s="36">
        <f>E118+E119+E120+E125</f>
        <v>19762600</v>
      </c>
      <c r="F116" s="36">
        <f>E116</f>
        <v>19762600</v>
      </c>
      <c r="G116" s="36"/>
    </row>
    <row r="117" spans="1:7" ht="15.75" customHeight="1">
      <c r="A117" s="236" t="s">
        <v>6</v>
      </c>
      <c r="B117" s="236"/>
      <c r="C117" s="236"/>
      <c r="D117" s="9" t="s">
        <v>28</v>
      </c>
      <c r="E117" s="36"/>
      <c r="F117" s="36"/>
      <c r="G117" s="36"/>
    </row>
    <row r="118" spans="1:7" ht="31.5" customHeight="1">
      <c r="A118" s="236" t="s">
        <v>128</v>
      </c>
      <c r="B118" s="236"/>
      <c r="C118" s="236"/>
      <c r="D118" s="9" t="s">
        <v>28</v>
      </c>
      <c r="E118" s="36">
        <v>15702600</v>
      </c>
      <c r="F118" s="36">
        <f aca="true" t="shared" si="0" ref="F118:F158">E118</f>
        <v>15702600</v>
      </c>
      <c r="G118" s="36"/>
    </row>
    <row r="119" spans="1:7" ht="15.75" customHeight="1">
      <c r="A119" s="236" t="s">
        <v>51</v>
      </c>
      <c r="B119" s="236"/>
      <c r="C119" s="236"/>
      <c r="D119" s="9"/>
      <c r="E119" s="36"/>
      <c r="F119" s="36"/>
      <c r="G119" s="36"/>
    </row>
    <row r="120" spans="1:7" ht="110.25" customHeight="1">
      <c r="A120" s="236" t="s">
        <v>129</v>
      </c>
      <c r="B120" s="236"/>
      <c r="C120" s="236"/>
      <c r="D120" s="9" t="s">
        <v>28</v>
      </c>
      <c r="E120" s="36">
        <v>500000</v>
      </c>
      <c r="F120" s="36">
        <f t="shared" si="0"/>
        <v>500000</v>
      </c>
      <c r="G120" s="36" t="s">
        <v>26</v>
      </c>
    </row>
    <row r="121" spans="1:7" ht="16.5" customHeight="1">
      <c r="A121" s="236" t="s">
        <v>6</v>
      </c>
      <c r="B121" s="236"/>
      <c r="C121" s="236"/>
      <c r="D121" s="9" t="s">
        <v>28</v>
      </c>
      <c r="E121" s="36"/>
      <c r="F121" s="36"/>
      <c r="G121" s="36"/>
    </row>
    <row r="122" spans="1:7" ht="16.5" customHeight="1">
      <c r="A122" s="239" t="s">
        <v>47</v>
      </c>
      <c r="B122" s="240"/>
      <c r="C122" s="241"/>
      <c r="D122" s="9" t="s">
        <v>28</v>
      </c>
      <c r="E122" s="36">
        <v>500000</v>
      </c>
      <c r="F122" s="36">
        <f t="shared" si="0"/>
        <v>500000</v>
      </c>
      <c r="G122" s="36"/>
    </row>
    <row r="123" spans="1:7" ht="16.5" customHeight="1">
      <c r="A123" s="239" t="s">
        <v>48</v>
      </c>
      <c r="B123" s="240"/>
      <c r="C123" s="241"/>
      <c r="D123" s="9" t="s">
        <v>28</v>
      </c>
      <c r="E123" s="36"/>
      <c r="F123" s="36"/>
      <c r="G123" s="36"/>
    </row>
    <row r="124" spans="1:7" ht="16.5" customHeight="1">
      <c r="A124" s="23"/>
      <c r="B124" s="19"/>
      <c r="C124" s="24"/>
      <c r="D124" s="9"/>
      <c r="E124" s="36"/>
      <c r="F124" s="36"/>
      <c r="G124" s="36"/>
    </row>
    <row r="125" spans="1:7" ht="33" customHeight="1">
      <c r="A125" s="236" t="s">
        <v>49</v>
      </c>
      <c r="B125" s="236"/>
      <c r="C125" s="236"/>
      <c r="D125" s="9" t="s">
        <v>28</v>
      </c>
      <c r="E125" s="36">
        <v>3560000</v>
      </c>
      <c r="F125" s="36">
        <f t="shared" si="0"/>
        <v>3560000</v>
      </c>
      <c r="G125" s="36"/>
    </row>
    <row r="126" spans="1:7" ht="15" customHeight="1">
      <c r="A126" s="247" t="s">
        <v>6</v>
      </c>
      <c r="B126" s="248"/>
      <c r="C126" s="249"/>
      <c r="D126" s="32" t="s">
        <v>28</v>
      </c>
      <c r="E126" s="37"/>
      <c r="F126" s="36"/>
      <c r="G126" s="37"/>
    </row>
    <row r="127" spans="1:7" ht="18" customHeight="1">
      <c r="A127" s="239"/>
      <c r="B127" s="240"/>
      <c r="C127" s="241"/>
      <c r="D127" s="9"/>
      <c r="E127" s="36"/>
      <c r="F127" s="36"/>
      <c r="G127" s="36"/>
    </row>
    <row r="128" spans="1:7" ht="32.25" customHeight="1">
      <c r="A128" s="236" t="s">
        <v>52</v>
      </c>
      <c r="B128" s="236"/>
      <c r="C128" s="236"/>
      <c r="D128" s="9" t="s">
        <v>28</v>
      </c>
      <c r="E128" s="36"/>
      <c r="F128" s="36"/>
      <c r="G128" s="36"/>
    </row>
    <row r="129" spans="1:7" ht="36" customHeight="1">
      <c r="A129" s="236" t="s">
        <v>27</v>
      </c>
      <c r="B129" s="236"/>
      <c r="C129" s="236"/>
      <c r="D129" s="9" t="s">
        <v>28</v>
      </c>
      <c r="E129" s="36">
        <v>0</v>
      </c>
      <c r="F129" s="36">
        <f t="shared" si="0"/>
        <v>0</v>
      </c>
      <c r="G129" s="36"/>
    </row>
    <row r="130" spans="1:7" s="20" customFormat="1" ht="13.5" customHeight="1">
      <c r="A130" s="250" t="s">
        <v>7</v>
      </c>
      <c r="B130" s="250"/>
      <c r="C130" s="250"/>
      <c r="D130" s="12">
        <v>900</v>
      </c>
      <c r="E130" s="38">
        <f>E132+E137+E148+E152+E153</f>
        <v>19930594.19</v>
      </c>
      <c r="F130" s="36">
        <f t="shared" si="0"/>
        <v>19930594.19</v>
      </c>
      <c r="G130" s="38"/>
    </row>
    <row r="131" spans="1:7" ht="14.25" customHeight="1">
      <c r="A131" s="236" t="s">
        <v>6</v>
      </c>
      <c r="B131" s="236"/>
      <c r="C131" s="236"/>
      <c r="D131" s="9"/>
      <c r="E131" s="36"/>
      <c r="F131" s="36"/>
      <c r="G131" s="36"/>
    </row>
    <row r="132" spans="1:7" ht="30" customHeight="1">
      <c r="A132" s="245" t="s">
        <v>90</v>
      </c>
      <c r="B132" s="245"/>
      <c r="C132" s="245"/>
      <c r="D132" s="17">
        <v>210</v>
      </c>
      <c r="E132" s="36">
        <f>E134+E135+E136</f>
        <v>11588782</v>
      </c>
      <c r="F132" s="36">
        <f t="shared" si="0"/>
        <v>11588782</v>
      </c>
      <c r="G132" s="36"/>
    </row>
    <row r="133" spans="1:7" ht="16.5" customHeight="1">
      <c r="A133" s="237" t="s">
        <v>1</v>
      </c>
      <c r="B133" s="238"/>
      <c r="C133" s="238"/>
      <c r="D133" s="19"/>
      <c r="E133" s="39"/>
      <c r="F133" s="36"/>
      <c r="G133" s="36"/>
    </row>
    <row r="134" spans="1:7" ht="16.5" customHeight="1">
      <c r="A134" s="236" t="s">
        <v>30</v>
      </c>
      <c r="B134" s="236"/>
      <c r="C134" s="236"/>
      <c r="D134" s="17">
        <v>211</v>
      </c>
      <c r="E134" s="36">
        <v>8860210</v>
      </c>
      <c r="F134" s="36">
        <f t="shared" si="0"/>
        <v>8860210</v>
      </c>
      <c r="G134" s="36"/>
    </row>
    <row r="135" spans="1:7" ht="19.5" customHeight="1">
      <c r="A135" s="246" t="s">
        <v>31</v>
      </c>
      <c r="B135" s="246"/>
      <c r="C135" s="246"/>
      <c r="D135" s="17">
        <v>212</v>
      </c>
      <c r="E135" s="36">
        <v>52500</v>
      </c>
      <c r="F135" s="36">
        <f t="shared" si="0"/>
        <v>52500</v>
      </c>
      <c r="G135" s="36"/>
    </row>
    <row r="136" spans="1:7" ht="33.75" customHeight="1">
      <c r="A136" s="236" t="s">
        <v>32</v>
      </c>
      <c r="B136" s="236"/>
      <c r="C136" s="236"/>
      <c r="D136" s="17">
        <v>213</v>
      </c>
      <c r="E136" s="36">
        <v>2676072</v>
      </c>
      <c r="F136" s="36">
        <f t="shared" si="0"/>
        <v>2676072</v>
      </c>
      <c r="G136" s="36"/>
    </row>
    <row r="137" spans="1:7" ht="16.5" customHeight="1">
      <c r="A137" s="236" t="s">
        <v>91</v>
      </c>
      <c r="B137" s="236"/>
      <c r="C137" s="236"/>
      <c r="D137" s="17">
        <v>220</v>
      </c>
      <c r="E137" s="36">
        <f>E139+E140+E141+E142+E143+E144</f>
        <v>2753018</v>
      </c>
      <c r="F137" s="36">
        <f t="shared" si="0"/>
        <v>2753018</v>
      </c>
      <c r="G137" s="36"/>
    </row>
    <row r="138" spans="1:7" ht="16.5" customHeight="1">
      <c r="A138" s="237" t="s">
        <v>1</v>
      </c>
      <c r="B138" s="238"/>
      <c r="C138" s="238"/>
      <c r="D138" s="17"/>
      <c r="E138" s="36"/>
      <c r="F138" s="36"/>
      <c r="G138" s="36"/>
    </row>
    <row r="139" spans="1:7" ht="13.5" customHeight="1">
      <c r="A139" s="236" t="s">
        <v>33</v>
      </c>
      <c r="B139" s="236"/>
      <c r="C139" s="236"/>
      <c r="D139" s="17">
        <v>221</v>
      </c>
      <c r="E139" s="36">
        <v>18300</v>
      </c>
      <c r="F139" s="36">
        <f t="shared" si="0"/>
        <v>18300</v>
      </c>
      <c r="G139" s="36"/>
    </row>
    <row r="140" spans="1:7" ht="15.75" customHeight="1">
      <c r="A140" s="236" t="s">
        <v>34</v>
      </c>
      <c r="B140" s="236"/>
      <c r="C140" s="236"/>
      <c r="D140" s="17">
        <v>222</v>
      </c>
      <c r="E140" s="36">
        <v>59800</v>
      </c>
      <c r="F140" s="36">
        <f t="shared" si="0"/>
        <v>59800</v>
      </c>
      <c r="G140" s="36"/>
    </row>
    <row r="141" spans="1:7" ht="14.25" customHeight="1">
      <c r="A141" s="236" t="s">
        <v>35</v>
      </c>
      <c r="B141" s="236"/>
      <c r="C141" s="236"/>
      <c r="D141" s="17">
        <v>223</v>
      </c>
      <c r="E141" s="36">
        <v>2039100</v>
      </c>
      <c r="F141" s="36">
        <f t="shared" si="0"/>
        <v>2039100</v>
      </c>
      <c r="G141" s="36"/>
    </row>
    <row r="142" spans="1:7" ht="30" customHeight="1">
      <c r="A142" s="236" t="s">
        <v>36</v>
      </c>
      <c r="B142" s="236"/>
      <c r="C142" s="236"/>
      <c r="D142" s="17">
        <v>224</v>
      </c>
      <c r="E142" s="36"/>
      <c r="F142" s="36"/>
      <c r="G142" s="36"/>
    </row>
    <row r="143" spans="1:7" ht="30.75" customHeight="1">
      <c r="A143" s="236" t="s">
        <v>37</v>
      </c>
      <c r="B143" s="236"/>
      <c r="C143" s="236"/>
      <c r="D143" s="17">
        <v>225</v>
      </c>
      <c r="E143" s="36">
        <v>88100</v>
      </c>
      <c r="F143" s="36">
        <f t="shared" si="0"/>
        <v>88100</v>
      </c>
      <c r="G143" s="36"/>
    </row>
    <row r="144" spans="1:7" ht="15.75" customHeight="1">
      <c r="A144" s="236" t="s">
        <v>38</v>
      </c>
      <c r="B144" s="236"/>
      <c r="C144" s="236"/>
      <c r="D144" s="17">
        <v>226</v>
      </c>
      <c r="E144" s="36">
        <v>547718</v>
      </c>
      <c r="F144" s="36">
        <f t="shared" si="0"/>
        <v>547718</v>
      </c>
      <c r="G144" s="36"/>
    </row>
    <row r="145" spans="1:7" ht="32.25" customHeight="1">
      <c r="A145" s="236" t="s">
        <v>92</v>
      </c>
      <c r="B145" s="236"/>
      <c r="C145" s="236"/>
      <c r="D145" s="17">
        <v>240</v>
      </c>
      <c r="E145" s="36"/>
      <c r="F145" s="36"/>
      <c r="G145" s="36"/>
    </row>
    <row r="146" spans="1:7" ht="17.25" customHeight="1">
      <c r="A146" s="237" t="s">
        <v>1</v>
      </c>
      <c r="B146" s="238"/>
      <c r="C146" s="238"/>
      <c r="D146" s="17"/>
      <c r="E146" s="36"/>
      <c r="F146" s="36"/>
      <c r="G146" s="36"/>
    </row>
    <row r="147" spans="1:7" ht="48.75" customHeight="1">
      <c r="A147" s="236" t="s">
        <v>39</v>
      </c>
      <c r="B147" s="236"/>
      <c r="C147" s="236"/>
      <c r="D147" s="17">
        <v>241</v>
      </c>
      <c r="E147" s="36"/>
      <c r="F147" s="36"/>
      <c r="G147" s="36"/>
    </row>
    <row r="148" spans="1:7" ht="19.5" customHeight="1">
      <c r="A148" s="236" t="s">
        <v>93</v>
      </c>
      <c r="B148" s="236"/>
      <c r="C148" s="236"/>
      <c r="D148" s="17">
        <v>260</v>
      </c>
      <c r="E148" s="36">
        <f>E150</f>
        <v>740000</v>
      </c>
      <c r="F148" s="36">
        <f t="shared" si="0"/>
        <v>740000</v>
      </c>
      <c r="G148" s="36"/>
    </row>
    <row r="149" spans="1:7" ht="19.5" customHeight="1">
      <c r="A149" s="237" t="s">
        <v>1</v>
      </c>
      <c r="B149" s="238"/>
      <c r="C149" s="238"/>
      <c r="D149" s="17"/>
      <c r="E149" s="36"/>
      <c r="F149" s="36"/>
      <c r="G149" s="36"/>
    </row>
    <row r="150" spans="1:7" ht="34.5" customHeight="1">
      <c r="A150" s="236" t="s">
        <v>40</v>
      </c>
      <c r="B150" s="236"/>
      <c r="C150" s="236"/>
      <c r="D150" s="17">
        <v>262</v>
      </c>
      <c r="E150" s="36">
        <v>740000</v>
      </c>
      <c r="F150" s="36">
        <f t="shared" si="0"/>
        <v>740000</v>
      </c>
      <c r="G150" s="36"/>
    </row>
    <row r="151" spans="1:7" ht="45" customHeight="1">
      <c r="A151" s="244" t="s">
        <v>130</v>
      </c>
      <c r="B151" s="244"/>
      <c r="C151" s="244"/>
      <c r="D151" s="17">
        <v>263</v>
      </c>
      <c r="E151" s="36"/>
      <c r="F151" s="36"/>
      <c r="G151" s="36"/>
    </row>
    <row r="152" spans="1:7" ht="19.5" customHeight="1">
      <c r="A152" s="236" t="s">
        <v>41</v>
      </c>
      <c r="B152" s="236"/>
      <c r="C152" s="236"/>
      <c r="D152" s="17">
        <v>290</v>
      </c>
      <c r="E152" s="36">
        <v>239800</v>
      </c>
      <c r="F152" s="36">
        <f t="shared" si="0"/>
        <v>239800</v>
      </c>
      <c r="G152" s="36"/>
    </row>
    <row r="153" spans="1:7" ht="30.75" customHeight="1">
      <c r="A153" s="236" t="s">
        <v>94</v>
      </c>
      <c r="B153" s="236"/>
      <c r="C153" s="236"/>
      <c r="D153" s="17">
        <v>300</v>
      </c>
      <c r="E153" s="36">
        <f>E155+E158</f>
        <v>4608994.19</v>
      </c>
      <c r="F153" s="36">
        <f t="shared" si="0"/>
        <v>4608994.19</v>
      </c>
      <c r="G153" s="36"/>
    </row>
    <row r="154" spans="1:7" ht="20.25" customHeight="1">
      <c r="A154" s="237" t="s">
        <v>1</v>
      </c>
      <c r="B154" s="238"/>
      <c r="C154" s="238"/>
      <c r="D154" s="17"/>
      <c r="E154" s="36"/>
      <c r="F154" s="36"/>
      <c r="G154" s="36"/>
    </row>
    <row r="155" spans="1:7" ht="35.25" customHeight="1">
      <c r="A155" s="236" t="s">
        <v>42</v>
      </c>
      <c r="B155" s="236"/>
      <c r="C155" s="236"/>
      <c r="D155" s="17">
        <v>310</v>
      </c>
      <c r="E155" s="36">
        <v>140000</v>
      </c>
      <c r="F155" s="36">
        <f t="shared" si="0"/>
        <v>140000</v>
      </c>
      <c r="G155" s="36"/>
    </row>
    <row r="156" spans="1:7" ht="38.25" customHeight="1">
      <c r="A156" s="243" t="s">
        <v>43</v>
      </c>
      <c r="B156" s="243"/>
      <c r="C156" s="243"/>
      <c r="D156" s="34">
        <v>320</v>
      </c>
      <c r="E156" s="37"/>
      <c r="F156" s="36"/>
      <c r="G156" s="37"/>
    </row>
    <row r="157" spans="1:7" ht="34.5" customHeight="1">
      <c r="A157" s="243" t="s">
        <v>44</v>
      </c>
      <c r="B157" s="243"/>
      <c r="C157" s="243"/>
      <c r="D157" s="33">
        <v>330</v>
      </c>
      <c r="E157" s="37"/>
      <c r="F157" s="36"/>
      <c r="G157" s="37"/>
    </row>
    <row r="158" spans="1:7" ht="28.5" customHeight="1">
      <c r="A158" s="236" t="s">
        <v>45</v>
      </c>
      <c r="B158" s="236"/>
      <c r="C158" s="236"/>
      <c r="D158" s="17">
        <v>340</v>
      </c>
      <c r="E158" s="36">
        <v>4468994.19</v>
      </c>
      <c r="F158" s="36">
        <f t="shared" si="0"/>
        <v>4468994.19</v>
      </c>
      <c r="G158" s="36"/>
    </row>
    <row r="159" spans="1:7" ht="33.75" customHeight="1">
      <c r="A159" s="236" t="s">
        <v>95</v>
      </c>
      <c r="B159" s="236"/>
      <c r="C159" s="236"/>
      <c r="D159" s="17">
        <v>500</v>
      </c>
      <c r="E159" s="36"/>
      <c r="F159" s="36"/>
      <c r="G159" s="36"/>
    </row>
    <row r="160" spans="1:7" ht="20.25" customHeight="1">
      <c r="A160" s="237" t="s">
        <v>1</v>
      </c>
      <c r="B160" s="238"/>
      <c r="C160" s="238"/>
      <c r="D160" s="17"/>
      <c r="E160" s="36"/>
      <c r="F160" s="36"/>
      <c r="G160" s="36"/>
    </row>
    <row r="161" spans="1:7" ht="30.75" customHeight="1">
      <c r="A161" s="239" t="s">
        <v>53</v>
      </c>
      <c r="B161" s="240"/>
      <c r="C161" s="241"/>
      <c r="D161" s="17">
        <v>520</v>
      </c>
      <c r="E161" s="36"/>
      <c r="F161" s="36"/>
      <c r="G161" s="36"/>
    </row>
    <row r="162" spans="1:7" ht="30.75" customHeight="1">
      <c r="A162" s="239" t="s">
        <v>46</v>
      </c>
      <c r="B162" s="240"/>
      <c r="C162" s="241"/>
      <c r="D162" s="17">
        <v>530</v>
      </c>
      <c r="E162" s="36"/>
      <c r="F162" s="36"/>
      <c r="G162" s="36"/>
    </row>
    <row r="163" spans="1:7" ht="15.75" customHeight="1">
      <c r="A163" s="242" t="s">
        <v>8</v>
      </c>
      <c r="B163" s="242"/>
      <c r="C163" s="242"/>
      <c r="D163" s="18"/>
      <c r="E163" s="36"/>
      <c r="F163" s="36"/>
      <c r="G163" s="36"/>
    </row>
    <row r="164" spans="1:7" ht="28.5" customHeight="1">
      <c r="A164" s="236" t="s">
        <v>9</v>
      </c>
      <c r="B164" s="236"/>
      <c r="C164" s="236"/>
      <c r="D164" s="9" t="s">
        <v>28</v>
      </c>
      <c r="E164" s="36"/>
      <c r="F164" s="36"/>
      <c r="G164" s="36"/>
    </row>
    <row r="165" spans="1:7" ht="28.5" customHeight="1">
      <c r="A165" s="8"/>
      <c r="B165" s="8"/>
      <c r="C165" s="8"/>
      <c r="D165" s="1"/>
      <c r="E165" s="27"/>
      <c r="F165" s="27"/>
      <c r="G165" s="27"/>
    </row>
    <row r="166" spans="1:7" ht="48.75" customHeight="1">
      <c r="A166" s="232" t="s">
        <v>144</v>
      </c>
      <c r="B166" s="232"/>
      <c r="C166" s="232"/>
      <c r="D166" s="232"/>
      <c r="E166" s="11"/>
      <c r="F166" s="233" t="s">
        <v>137</v>
      </c>
      <c r="G166" s="233"/>
    </row>
    <row r="167" spans="1:7" ht="29.25" customHeight="1">
      <c r="A167" s="232"/>
      <c r="B167" s="232"/>
      <c r="C167" s="232"/>
      <c r="D167" s="4"/>
      <c r="E167" s="21" t="s">
        <v>11</v>
      </c>
      <c r="F167" s="235" t="s">
        <v>10</v>
      </c>
      <c r="G167" s="235"/>
    </row>
    <row r="168" spans="1:7" ht="47.25" customHeight="1">
      <c r="A168" s="232"/>
      <c r="B168" s="232"/>
      <c r="C168" s="232"/>
      <c r="D168" s="232"/>
      <c r="E168" s="11"/>
      <c r="F168" s="11"/>
      <c r="G168" s="11"/>
    </row>
    <row r="169" spans="1:7" ht="28.5" customHeight="1">
      <c r="A169" s="3"/>
      <c r="B169" s="3"/>
      <c r="C169" s="3"/>
      <c r="E169" s="15"/>
      <c r="F169" s="235"/>
      <c r="G169" s="235"/>
    </row>
    <row r="170" spans="1:7" ht="31.5" customHeight="1">
      <c r="A170" s="232" t="s">
        <v>138</v>
      </c>
      <c r="B170" s="232"/>
      <c r="C170" s="232"/>
      <c r="D170" s="232"/>
      <c r="E170" s="22"/>
      <c r="F170" s="233" t="s">
        <v>139</v>
      </c>
      <c r="G170" s="233"/>
    </row>
    <row r="171" spans="5:7" ht="15">
      <c r="E171" s="15" t="s">
        <v>11</v>
      </c>
      <c r="F171" s="235" t="s">
        <v>10</v>
      </c>
      <c r="G171" s="235"/>
    </row>
    <row r="172" spans="1:7" ht="23.25" customHeight="1">
      <c r="A172" s="232" t="s">
        <v>96</v>
      </c>
      <c r="B172" s="232"/>
      <c r="C172" s="232"/>
      <c r="D172" s="232"/>
      <c r="E172" s="22"/>
      <c r="F172" s="233" t="s">
        <v>139</v>
      </c>
      <c r="G172" s="233"/>
    </row>
    <row r="173" spans="1:7" ht="30" customHeight="1">
      <c r="A173" s="232" t="s">
        <v>140</v>
      </c>
      <c r="B173" s="232"/>
      <c r="E173" s="15" t="s">
        <v>11</v>
      </c>
      <c r="F173" s="235" t="s">
        <v>10</v>
      </c>
      <c r="G173" s="235"/>
    </row>
    <row r="177" spans="1:3" ht="15">
      <c r="A177" s="234" t="s">
        <v>143</v>
      </c>
      <c r="B177" s="234"/>
      <c r="C177" s="234"/>
    </row>
  </sheetData>
  <sheetProtection/>
  <mergeCells count="239">
    <mergeCell ref="F171:G171"/>
    <mergeCell ref="F167:G167"/>
    <mergeCell ref="F169:G169"/>
    <mergeCell ref="A177:C177"/>
    <mergeCell ref="F173:G173"/>
    <mergeCell ref="F170:G170"/>
    <mergeCell ref="F172:G172"/>
    <mergeCell ref="A167:C167"/>
    <mergeCell ref="A172:D172"/>
    <mergeCell ref="A173:B173"/>
    <mergeCell ref="A168:D168"/>
    <mergeCell ref="A170:D170"/>
    <mergeCell ref="A149:C149"/>
    <mergeCell ref="A150:C150"/>
    <mergeCell ref="A157:C157"/>
    <mergeCell ref="A158:C158"/>
    <mergeCell ref="A151:C151"/>
    <mergeCell ref="A152:C152"/>
    <mergeCell ref="A153:C153"/>
    <mergeCell ref="A154:C154"/>
    <mergeCell ref="A155:C155"/>
    <mergeCell ref="A156:C156"/>
    <mergeCell ref="F166:G166"/>
    <mergeCell ref="A159:C159"/>
    <mergeCell ref="A160:C160"/>
    <mergeCell ref="A161:C161"/>
    <mergeCell ref="A162:C162"/>
    <mergeCell ref="A163:C163"/>
    <mergeCell ref="A164:C164"/>
    <mergeCell ref="A166:D166"/>
    <mergeCell ref="A147:C147"/>
    <mergeCell ref="A148:C148"/>
    <mergeCell ref="A141:C141"/>
    <mergeCell ref="A142:C142"/>
    <mergeCell ref="A143:C143"/>
    <mergeCell ref="A144:C144"/>
    <mergeCell ref="A135:C135"/>
    <mergeCell ref="A136:C136"/>
    <mergeCell ref="A145:C145"/>
    <mergeCell ref="A146:C146"/>
    <mergeCell ref="A139:C139"/>
    <mergeCell ref="A140:C140"/>
    <mergeCell ref="A137:C137"/>
    <mergeCell ref="A138:C138"/>
    <mergeCell ref="A129:C129"/>
    <mergeCell ref="A130:C130"/>
    <mergeCell ref="A131:C131"/>
    <mergeCell ref="A132:C132"/>
    <mergeCell ref="A122:C122"/>
    <mergeCell ref="A123:C123"/>
    <mergeCell ref="A125:C125"/>
    <mergeCell ref="A126:C126"/>
    <mergeCell ref="A133:C133"/>
    <mergeCell ref="A134:C134"/>
    <mergeCell ref="E113:E114"/>
    <mergeCell ref="F113:G113"/>
    <mergeCell ref="A127:C127"/>
    <mergeCell ref="A128:C128"/>
    <mergeCell ref="A116:C116"/>
    <mergeCell ref="A117:C117"/>
    <mergeCell ref="A118:C118"/>
    <mergeCell ref="A119:C119"/>
    <mergeCell ref="A120:C120"/>
    <mergeCell ref="A121:C121"/>
    <mergeCell ref="A115:C115"/>
    <mergeCell ref="A108:E108"/>
    <mergeCell ref="A112:G112"/>
    <mergeCell ref="A113:C114"/>
    <mergeCell ref="D113:D114"/>
    <mergeCell ref="F108:G108"/>
    <mergeCell ref="A109:E109"/>
    <mergeCell ref="F109:G109"/>
    <mergeCell ref="A110:E110"/>
    <mergeCell ref="F110:G110"/>
    <mergeCell ref="A100:E100"/>
    <mergeCell ref="F100:G100"/>
    <mergeCell ref="A104:E104"/>
    <mergeCell ref="F104:G104"/>
    <mergeCell ref="A101:E101"/>
    <mergeCell ref="F101:G101"/>
    <mergeCell ref="A107:E107"/>
    <mergeCell ref="F107:G107"/>
    <mergeCell ref="A106:E106"/>
    <mergeCell ref="F106:G106"/>
    <mergeCell ref="A105:E105"/>
    <mergeCell ref="F105:G105"/>
    <mergeCell ref="A102:E102"/>
    <mergeCell ref="F102:G102"/>
    <mergeCell ref="A103:E103"/>
    <mergeCell ref="F103:G103"/>
    <mergeCell ref="A94:E94"/>
    <mergeCell ref="F94:G94"/>
    <mergeCell ref="A98:E98"/>
    <mergeCell ref="F98:G98"/>
    <mergeCell ref="A95:E95"/>
    <mergeCell ref="F95:G95"/>
    <mergeCell ref="A99:E99"/>
    <mergeCell ref="F99:G99"/>
    <mergeCell ref="A96:E96"/>
    <mergeCell ref="F96:G96"/>
    <mergeCell ref="A97:E97"/>
    <mergeCell ref="F97:G97"/>
    <mergeCell ref="A90:E90"/>
    <mergeCell ref="F90:G90"/>
    <mergeCell ref="A91:E91"/>
    <mergeCell ref="F91:G91"/>
    <mergeCell ref="A92:E92"/>
    <mergeCell ref="F92:G92"/>
    <mergeCell ref="A93:E93"/>
    <mergeCell ref="F93:G93"/>
    <mergeCell ref="A81:E81"/>
    <mergeCell ref="F81:G81"/>
    <mergeCell ref="A82:E82"/>
    <mergeCell ref="F82:G82"/>
    <mergeCell ref="A87:E87"/>
    <mergeCell ref="F87:G87"/>
    <mergeCell ref="A89:E89"/>
    <mergeCell ref="F89:G89"/>
    <mergeCell ref="A88:E88"/>
    <mergeCell ref="F88:G88"/>
    <mergeCell ref="A84:E84"/>
    <mergeCell ref="F84:G84"/>
    <mergeCell ref="A85:E85"/>
    <mergeCell ref="F85:G85"/>
    <mergeCell ref="A86:E86"/>
    <mergeCell ref="F86:G86"/>
    <mergeCell ref="A76:E76"/>
    <mergeCell ref="F76:G76"/>
    <mergeCell ref="A83:E83"/>
    <mergeCell ref="F83:G83"/>
    <mergeCell ref="A78:E78"/>
    <mergeCell ref="F78:G78"/>
    <mergeCell ref="A79:E79"/>
    <mergeCell ref="F79:G79"/>
    <mergeCell ref="A80:E80"/>
    <mergeCell ref="F80:G80"/>
    <mergeCell ref="A77:E77"/>
    <mergeCell ref="F77:G77"/>
    <mergeCell ref="A72:E72"/>
    <mergeCell ref="F72:G72"/>
    <mergeCell ref="A73:E73"/>
    <mergeCell ref="F73:G73"/>
    <mergeCell ref="A74:E74"/>
    <mergeCell ref="F74:G74"/>
    <mergeCell ref="A75:E75"/>
    <mergeCell ref="F75:G75"/>
    <mergeCell ref="A64:E64"/>
    <mergeCell ref="F64:G64"/>
    <mergeCell ref="A68:E68"/>
    <mergeCell ref="F68:G68"/>
    <mergeCell ref="A65:E65"/>
    <mergeCell ref="F65:G65"/>
    <mergeCell ref="A71:E71"/>
    <mergeCell ref="F71:G71"/>
    <mergeCell ref="A66:E66"/>
    <mergeCell ref="F66:G66"/>
    <mergeCell ref="A67:E67"/>
    <mergeCell ref="F67:G67"/>
    <mergeCell ref="A70:E70"/>
    <mergeCell ref="F70:G70"/>
    <mergeCell ref="A69:E69"/>
    <mergeCell ref="F69:G69"/>
    <mergeCell ref="A58:E58"/>
    <mergeCell ref="F58:G58"/>
    <mergeCell ref="A62:E62"/>
    <mergeCell ref="F62:G62"/>
    <mergeCell ref="A59:E59"/>
    <mergeCell ref="F59:G59"/>
    <mergeCell ref="F44:G44"/>
    <mergeCell ref="A45:E45"/>
    <mergeCell ref="F45:G45"/>
    <mergeCell ref="A46:E46"/>
    <mergeCell ref="F46:G46"/>
    <mergeCell ref="A63:E63"/>
    <mergeCell ref="F63:G63"/>
    <mergeCell ref="A60:E60"/>
    <mergeCell ref="F60:G60"/>
    <mergeCell ref="A61:E61"/>
    <mergeCell ref="F61:G61"/>
    <mergeCell ref="A57:E57"/>
    <mergeCell ref="F57:G57"/>
    <mergeCell ref="A53:E53"/>
    <mergeCell ref="F53:G53"/>
    <mergeCell ref="A54:E54"/>
    <mergeCell ref="F54:G54"/>
    <mergeCell ref="A55:E55"/>
    <mergeCell ref="F55:G55"/>
    <mergeCell ref="A56:E56"/>
    <mergeCell ref="F56:G56"/>
    <mergeCell ref="F48:G48"/>
    <mergeCell ref="A49:E49"/>
    <mergeCell ref="A52:E52"/>
    <mergeCell ref="F52:G52"/>
    <mergeCell ref="F49:G49"/>
    <mergeCell ref="A50:E50"/>
    <mergeCell ref="F50:G50"/>
    <mergeCell ref="A51:E51"/>
    <mergeCell ref="F51:G51"/>
    <mergeCell ref="A48:E48"/>
    <mergeCell ref="F39:G39"/>
    <mergeCell ref="A40:E40"/>
    <mergeCell ref="F40:G40"/>
    <mergeCell ref="A47:E47"/>
    <mergeCell ref="F47:G47"/>
    <mergeCell ref="A42:E42"/>
    <mergeCell ref="F42:G42"/>
    <mergeCell ref="A43:E43"/>
    <mergeCell ref="F43:G43"/>
    <mergeCell ref="A44:E44"/>
    <mergeCell ref="A41:E41"/>
    <mergeCell ref="F41:G41"/>
    <mergeCell ref="A33:G33"/>
    <mergeCell ref="A34:G34"/>
    <mergeCell ref="A35:G35"/>
    <mergeCell ref="A36:G36"/>
    <mergeCell ref="A37:G37"/>
    <mergeCell ref="A38:E38"/>
    <mergeCell ref="F38:G38"/>
    <mergeCell ref="A39:E39"/>
    <mergeCell ref="A10:G10"/>
    <mergeCell ref="A13:E13"/>
    <mergeCell ref="A30:G30"/>
    <mergeCell ref="A32:G32"/>
    <mergeCell ref="D25:E27"/>
    <mergeCell ref="D22:E24"/>
    <mergeCell ref="A20:C20"/>
    <mergeCell ref="A21:C21"/>
    <mergeCell ref="A22:C24"/>
    <mergeCell ref="A25:C28"/>
    <mergeCell ref="A16:C19"/>
    <mergeCell ref="D16:E19"/>
    <mergeCell ref="E1:G1"/>
    <mergeCell ref="E2:G2"/>
    <mergeCell ref="E3:G3"/>
    <mergeCell ref="E4:G4"/>
    <mergeCell ref="E5:G5"/>
    <mergeCell ref="F6:G6"/>
    <mergeCell ref="F7:G7"/>
    <mergeCell ref="A9:G9"/>
  </mergeCells>
  <printOptions/>
  <pageMargins left="0.7874015748031497" right="0.3937007874015748" top="0.44" bottom="0.3937007874015748" header="0.35" footer="0.2755905511811024"/>
  <pageSetup fitToHeight="0" fitToWidth="1" horizontalDpi="600" verticalDpi="600" orientation="portrait" paperSize="9" scale="97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16"/>
  <sheetViews>
    <sheetView zoomScale="115" zoomScaleNormal="115" zoomScalePageLayoutView="0" workbookViewId="0" topLeftCell="A1">
      <selection activeCell="A216" sqref="A216:B216"/>
    </sheetView>
  </sheetViews>
  <sheetFormatPr defaultColWidth="9.00390625" defaultRowHeight="12.75"/>
  <cols>
    <col min="1" max="1" width="20.875" style="0" customWidth="1"/>
    <col min="2" max="3" width="12.375" style="0" customWidth="1"/>
    <col min="4" max="4" width="9.875" style="0" customWidth="1"/>
    <col min="5" max="5" width="10.00390625" style="0" customWidth="1"/>
    <col min="6" max="6" width="12.125" style="0" customWidth="1"/>
    <col min="7" max="8" width="11.00390625" style="0" customWidth="1"/>
    <col min="9" max="9" width="12.75390625" style="0" customWidth="1"/>
    <col min="10" max="10" width="10.625" style="0" customWidth="1"/>
    <col min="11" max="11" width="10.125" style="0" customWidth="1"/>
    <col min="12" max="12" width="11.875" style="0" customWidth="1"/>
  </cols>
  <sheetData>
    <row r="1" spans="9:12" ht="12.75">
      <c r="I1" s="359" t="s">
        <v>299</v>
      </c>
      <c r="J1" s="359"/>
      <c r="K1" s="359"/>
      <c r="L1" s="359"/>
    </row>
    <row r="2" ht="13.5" thickBot="1"/>
    <row r="3" spans="1:12" ht="12.75">
      <c r="A3" s="360" t="s">
        <v>200</v>
      </c>
      <c r="B3" s="288" t="s">
        <v>127</v>
      </c>
      <c r="C3" s="288" t="s">
        <v>3</v>
      </c>
      <c r="D3" s="288" t="s">
        <v>189</v>
      </c>
      <c r="E3" s="288"/>
      <c r="F3" s="288"/>
      <c r="G3" s="288" t="s">
        <v>190</v>
      </c>
      <c r="H3" s="288"/>
      <c r="I3" s="288"/>
      <c r="J3" s="288" t="s">
        <v>191</v>
      </c>
      <c r="K3" s="288"/>
      <c r="L3" s="289"/>
    </row>
    <row r="4" spans="1:12" ht="114.75">
      <c r="A4" s="361"/>
      <c r="B4" s="350"/>
      <c r="C4" s="350"/>
      <c r="D4" s="51" t="s">
        <v>196</v>
      </c>
      <c r="E4" s="51" t="s">
        <v>197</v>
      </c>
      <c r="F4" s="51" t="s">
        <v>198</v>
      </c>
      <c r="G4" s="51" t="s">
        <v>196</v>
      </c>
      <c r="H4" s="51" t="s">
        <v>197</v>
      </c>
      <c r="I4" s="51" t="s">
        <v>198</v>
      </c>
      <c r="J4" s="51" t="s">
        <v>196</v>
      </c>
      <c r="K4" s="51" t="s">
        <v>197</v>
      </c>
      <c r="L4" s="98" t="s">
        <v>198</v>
      </c>
    </row>
    <row r="5" spans="1:12" ht="12.75" customHeight="1">
      <c r="A5" s="356">
        <v>211</v>
      </c>
      <c r="B5" s="357"/>
      <c r="C5" s="87">
        <f>SUM(C6:C7)</f>
        <v>0</v>
      </c>
      <c r="D5" s="87">
        <f aca="true" t="shared" si="0" ref="D5:L5">SUM(D6:D7)</f>
        <v>0</v>
      </c>
      <c r="E5" s="87">
        <f t="shared" si="0"/>
        <v>0</v>
      </c>
      <c r="F5" s="87">
        <f t="shared" si="0"/>
        <v>0</v>
      </c>
      <c r="G5" s="87">
        <f t="shared" si="0"/>
        <v>0</v>
      </c>
      <c r="H5" s="87">
        <f t="shared" si="0"/>
        <v>0</v>
      </c>
      <c r="I5" s="87">
        <f t="shared" si="0"/>
        <v>0</v>
      </c>
      <c r="J5" s="87">
        <f t="shared" si="0"/>
        <v>0</v>
      </c>
      <c r="K5" s="87">
        <f t="shared" si="0"/>
        <v>0</v>
      </c>
      <c r="L5" s="93">
        <f t="shared" si="0"/>
        <v>0</v>
      </c>
    </row>
    <row r="6" spans="1:12" ht="13.5">
      <c r="A6" s="92"/>
      <c r="B6" s="91" t="s">
        <v>188</v>
      </c>
      <c r="C6" s="87">
        <f>F6+I6+L6</f>
        <v>0</v>
      </c>
      <c r="D6" s="87"/>
      <c r="E6" s="87"/>
      <c r="F6" s="87">
        <f>SUM(D6:E6)</f>
        <v>0</v>
      </c>
      <c r="G6" s="87"/>
      <c r="H6" s="87"/>
      <c r="I6" s="87">
        <f>SUM(G6:H6)</f>
        <v>0</v>
      </c>
      <c r="J6" s="87"/>
      <c r="K6" s="87"/>
      <c r="L6" s="93">
        <f>SUM(J6:K6)</f>
        <v>0</v>
      </c>
    </row>
    <row r="7" spans="1:12" ht="15" customHeight="1">
      <c r="A7" s="92"/>
      <c r="B7" s="91" t="s">
        <v>194</v>
      </c>
      <c r="C7" s="87">
        <f>F7+I7+L7</f>
        <v>0</v>
      </c>
      <c r="D7" s="87"/>
      <c r="E7" s="87"/>
      <c r="F7" s="87">
        <f>SUM(D7:E7)</f>
        <v>0</v>
      </c>
      <c r="G7" s="87"/>
      <c r="H7" s="87"/>
      <c r="I7" s="87">
        <f>SUM(G7:H7)</f>
        <v>0</v>
      </c>
      <c r="J7" s="87"/>
      <c r="K7" s="87"/>
      <c r="L7" s="93">
        <f>SUM(J7:K7)</f>
        <v>0</v>
      </c>
    </row>
    <row r="8" spans="1:12" ht="12.75" customHeight="1">
      <c r="A8" s="356">
        <v>212</v>
      </c>
      <c r="B8" s="357"/>
      <c r="C8" s="87">
        <f>SUM(C9:C14)</f>
        <v>0</v>
      </c>
      <c r="D8" s="87">
        <f aca="true" t="shared" si="1" ref="D8:L8">SUM(D9:D14)</f>
        <v>0</v>
      </c>
      <c r="E8" s="87">
        <f t="shared" si="1"/>
        <v>0</v>
      </c>
      <c r="F8" s="87">
        <f t="shared" si="1"/>
        <v>0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93">
        <f t="shared" si="1"/>
        <v>0</v>
      </c>
    </row>
    <row r="9" spans="1:12" ht="12.75">
      <c r="A9" s="355" t="s">
        <v>201</v>
      </c>
      <c r="B9" s="86" t="s">
        <v>188</v>
      </c>
      <c r="C9" s="88">
        <f aca="true" t="shared" si="2" ref="C9:C14">F9+I9+L9</f>
        <v>0</v>
      </c>
      <c r="D9" s="89"/>
      <c r="E9" s="89"/>
      <c r="F9" s="88">
        <f aca="true" t="shared" si="3" ref="F9:F14">SUM(D9:E9)</f>
        <v>0</v>
      </c>
      <c r="G9" s="90"/>
      <c r="H9" s="90"/>
      <c r="I9" s="88">
        <f aca="true" t="shared" si="4" ref="I9:I14">SUM(G9:H9)</f>
        <v>0</v>
      </c>
      <c r="J9" s="90"/>
      <c r="K9" s="90"/>
      <c r="L9" s="94">
        <f aca="true" t="shared" si="5" ref="L9:L14">SUM(J9:K9)</f>
        <v>0</v>
      </c>
    </row>
    <row r="10" spans="1:12" ht="15" customHeight="1">
      <c r="A10" s="355"/>
      <c r="B10" s="86" t="s">
        <v>194</v>
      </c>
      <c r="C10" s="88">
        <f t="shared" si="2"/>
        <v>0</v>
      </c>
      <c r="D10" s="89"/>
      <c r="E10" s="89"/>
      <c r="F10" s="88">
        <f t="shared" si="3"/>
        <v>0</v>
      </c>
      <c r="G10" s="90"/>
      <c r="H10" s="90"/>
      <c r="I10" s="88">
        <f t="shared" si="4"/>
        <v>0</v>
      </c>
      <c r="J10" s="90"/>
      <c r="K10" s="90"/>
      <c r="L10" s="94">
        <f t="shared" si="5"/>
        <v>0</v>
      </c>
    </row>
    <row r="11" spans="1:12" ht="12.75">
      <c r="A11" s="355" t="s">
        <v>202</v>
      </c>
      <c r="B11" s="86" t="s">
        <v>188</v>
      </c>
      <c r="C11" s="88">
        <f t="shared" si="2"/>
        <v>0</v>
      </c>
      <c r="D11" s="89"/>
      <c r="E11" s="89"/>
      <c r="F11" s="88">
        <f t="shared" si="3"/>
        <v>0</v>
      </c>
      <c r="G11" s="90"/>
      <c r="H11" s="90"/>
      <c r="I11" s="88">
        <f t="shared" si="4"/>
        <v>0</v>
      </c>
      <c r="J11" s="90"/>
      <c r="K11" s="90"/>
      <c r="L11" s="94">
        <f t="shared" si="5"/>
        <v>0</v>
      </c>
    </row>
    <row r="12" spans="1:12" ht="13.5" customHeight="1">
      <c r="A12" s="355"/>
      <c r="B12" s="86" t="s">
        <v>194</v>
      </c>
      <c r="C12" s="88">
        <f t="shared" si="2"/>
        <v>0</v>
      </c>
      <c r="D12" s="89"/>
      <c r="E12" s="89"/>
      <c r="F12" s="88">
        <f t="shared" si="3"/>
        <v>0</v>
      </c>
      <c r="G12" s="90"/>
      <c r="H12" s="90"/>
      <c r="I12" s="88">
        <f t="shared" si="4"/>
        <v>0</v>
      </c>
      <c r="J12" s="90"/>
      <c r="K12" s="90"/>
      <c r="L12" s="94">
        <f t="shared" si="5"/>
        <v>0</v>
      </c>
    </row>
    <row r="13" spans="1:12" ht="12.75">
      <c r="A13" s="355" t="s">
        <v>203</v>
      </c>
      <c r="B13" s="86" t="s">
        <v>188</v>
      </c>
      <c r="C13" s="88">
        <f t="shared" si="2"/>
        <v>0</v>
      </c>
      <c r="D13" s="89"/>
      <c r="E13" s="89"/>
      <c r="F13" s="88">
        <f t="shared" si="3"/>
        <v>0</v>
      </c>
      <c r="G13" s="90"/>
      <c r="H13" s="90"/>
      <c r="I13" s="88">
        <f t="shared" si="4"/>
        <v>0</v>
      </c>
      <c r="J13" s="90"/>
      <c r="K13" s="90"/>
      <c r="L13" s="94">
        <f t="shared" si="5"/>
        <v>0</v>
      </c>
    </row>
    <row r="14" spans="1:12" ht="15" customHeight="1">
      <c r="A14" s="355"/>
      <c r="B14" s="86" t="s">
        <v>194</v>
      </c>
      <c r="C14" s="88">
        <f t="shared" si="2"/>
        <v>0</v>
      </c>
      <c r="D14" s="89"/>
      <c r="E14" s="89"/>
      <c r="F14" s="88">
        <f t="shared" si="3"/>
        <v>0</v>
      </c>
      <c r="G14" s="90"/>
      <c r="H14" s="90"/>
      <c r="I14" s="88">
        <f t="shared" si="4"/>
        <v>0</v>
      </c>
      <c r="J14" s="90"/>
      <c r="K14" s="90"/>
      <c r="L14" s="94">
        <f t="shared" si="5"/>
        <v>0</v>
      </c>
    </row>
    <row r="15" spans="1:12" ht="12.75" customHeight="1">
      <c r="A15" s="356">
        <v>213</v>
      </c>
      <c r="B15" s="357"/>
      <c r="C15" s="87">
        <f aca="true" t="shared" si="6" ref="C15:L15">SUM(C16:C17)</f>
        <v>0</v>
      </c>
      <c r="D15" s="87">
        <f t="shared" si="6"/>
        <v>0</v>
      </c>
      <c r="E15" s="87">
        <f t="shared" si="6"/>
        <v>0</v>
      </c>
      <c r="F15" s="87">
        <f t="shared" si="6"/>
        <v>0</v>
      </c>
      <c r="G15" s="87">
        <f t="shared" si="6"/>
        <v>0</v>
      </c>
      <c r="H15" s="87">
        <f t="shared" si="6"/>
        <v>0</v>
      </c>
      <c r="I15" s="87">
        <f t="shared" si="6"/>
        <v>0</v>
      </c>
      <c r="J15" s="87">
        <f t="shared" si="6"/>
        <v>0</v>
      </c>
      <c r="K15" s="87">
        <f t="shared" si="6"/>
        <v>0</v>
      </c>
      <c r="L15" s="93">
        <f t="shared" si="6"/>
        <v>0</v>
      </c>
    </row>
    <row r="16" spans="1:12" ht="12.75">
      <c r="A16" s="95"/>
      <c r="B16" s="91" t="s">
        <v>188</v>
      </c>
      <c r="C16" s="87">
        <f>F16+I16+L16</f>
        <v>0</v>
      </c>
      <c r="D16" s="87"/>
      <c r="E16" s="87"/>
      <c r="F16" s="87">
        <f>SUM(D16:E16)</f>
        <v>0</v>
      </c>
      <c r="G16" s="87"/>
      <c r="H16" s="87"/>
      <c r="I16" s="87">
        <f>SUM(G16:H16)</f>
        <v>0</v>
      </c>
      <c r="J16" s="87"/>
      <c r="K16" s="87"/>
      <c r="L16" s="93">
        <f>SUM(J16:K16)</f>
        <v>0</v>
      </c>
    </row>
    <row r="17" spans="1:12" ht="12.75" customHeight="1">
      <c r="A17" s="95"/>
      <c r="B17" s="91" t="s">
        <v>194</v>
      </c>
      <c r="C17" s="87">
        <f>F17+I17+L17</f>
        <v>0</v>
      </c>
      <c r="D17" s="87"/>
      <c r="E17" s="87"/>
      <c r="F17" s="87">
        <f>SUM(D17:E17)</f>
        <v>0</v>
      </c>
      <c r="G17" s="87"/>
      <c r="H17" s="87"/>
      <c r="I17" s="87">
        <f>SUM(G17:H17)</f>
        <v>0</v>
      </c>
      <c r="J17" s="87"/>
      <c r="K17" s="87"/>
      <c r="L17" s="93">
        <f>SUM(J17:K17)</f>
        <v>0</v>
      </c>
    </row>
    <row r="18" spans="1:12" ht="12.75" customHeight="1">
      <c r="A18" s="356">
        <v>221</v>
      </c>
      <c r="B18" s="357"/>
      <c r="C18" s="87">
        <f>SUM(C19:C22)</f>
        <v>0</v>
      </c>
      <c r="D18" s="87">
        <f aca="true" t="shared" si="7" ref="D18:L18">SUM(D19:D22)</f>
        <v>0</v>
      </c>
      <c r="E18" s="87">
        <f t="shared" si="7"/>
        <v>0</v>
      </c>
      <c r="F18" s="87">
        <f t="shared" si="7"/>
        <v>0</v>
      </c>
      <c r="G18" s="87">
        <f t="shared" si="7"/>
        <v>0</v>
      </c>
      <c r="H18" s="87">
        <f t="shared" si="7"/>
        <v>0</v>
      </c>
      <c r="I18" s="87">
        <f t="shared" si="7"/>
        <v>0</v>
      </c>
      <c r="J18" s="87">
        <f t="shared" si="7"/>
        <v>0</v>
      </c>
      <c r="K18" s="87">
        <f t="shared" si="7"/>
        <v>0</v>
      </c>
      <c r="L18" s="93">
        <f t="shared" si="7"/>
        <v>0</v>
      </c>
    </row>
    <row r="19" spans="1:12" ht="12.75">
      <c r="A19" s="358" t="s">
        <v>204</v>
      </c>
      <c r="B19" s="86" t="s">
        <v>188</v>
      </c>
      <c r="C19" s="88">
        <f>F19+I19+L19</f>
        <v>0</v>
      </c>
      <c r="D19" s="89"/>
      <c r="E19" s="89"/>
      <c r="F19" s="88">
        <f>SUM(D19:E19)</f>
        <v>0</v>
      </c>
      <c r="G19" s="90"/>
      <c r="H19" s="90"/>
      <c r="I19" s="88">
        <f>SUM(G19:H19)</f>
        <v>0</v>
      </c>
      <c r="J19" s="90"/>
      <c r="K19" s="90"/>
      <c r="L19" s="94">
        <f>SUM(J19:K19)</f>
        <v>0</v>
      </c>
    </row>
    <row r="20" spans="1:12" ht="13.5" customHeight="1">
      <c r="A20" s="358"/>
      <c r="B20" s="86" t="s">
        <v>194</v>
      </c>
      <c r="C20" s="88">
        <f>F20+I20+L20</f>
        <v>0</v>
      </c>
      <c r="D20" s="89"/>
      <c r="E20" s="89"/>
      <c r="F20" s="88">
        <f>SUM(D20:E20)</f>
        <v>0</v>
      </c>
      <c r="G20" s="90"/>
      <c r="H20" s="90"/>
      <c r="I20" s="88">
        <f>SUM(G20:H20)</f>
        <v>0</v>
      </c>
      <c r="J20" s="90"/>
      <c r="K20" s="90"/>
      <c r="L20" s="94">
        <f>SUM(J20:K20)</f>
        <v>0</v>
      </c>
    </row>
    <row r="21" spans="1:12" ht="12.75">
      <c r="A21" s="358" t="s">
        <v>205</v>
      </c>
      <c r="B21" s="86" t="s">
        <v>188</v>
      </c>
      <c r="C21" s="88">
        <f>F21+I21+L21</f>
        <v>0</v>
      </c>
      <c r="D21" s="89"/>
      <c r="E21" s="89"/>
      <c r="F21" s="88">
        <f>SUM(D21:E21)</f>
        <v>0</v>
      </c>
      <c r="G21" s="90"/>
      <c r="H21" s="90"/>
      <c r="I21" s="88">
        <f>SUM(G21:H21)</f>
        <v>0</v>
      </c>
      <c r="J21" s="90"/>
      <c r="K21" s="90"/>
      <c r="L21" s="94">
        <f>SUM(J21:K21)</f>
        <v>0</v>
      </c>
    </row>
    <row r="22" spans="1:12" ht="15" customHeight="1">
      <c r="A22" s="358"/>
      <c r="B22" s="86" t="s">
        <v>194</v>
      </c>
      <c r="C22" s="88">
        <f>F22+I22+L22</f>
        <v>0</v>
      </c>
      <c r="D22" s="89"/>
      <c r="E22" s="89"/>
      <c r="F22" s="88">
        <f>SUM(D22:E22)</f>
        <v>0</v>
      </c>
      <c r="G22" s="90"/>
      <c r="H22" s="90"/>
      <c r="I22" s="88">
        <f>SUM(G22:H22)</f>
        <v>0</v>
      </c>
      <c r="J22" s="90"/>
      <c r="K22" s="90"/>
      <c r="L22" s="94">
        <f>SUM(J22:K22)</f>
        <v>0</v>
      </c>
    </row>
    <row r="23" spans="1:12" ht="12.75" customHeight="1">
      <c r="A23" s="356">
        <v>222</v>
      </c>
      <c r="B23" s="357"/>
      <c r="C23" s="87">
        <f>SUM(C24:C31)</f>
        <v>0</v>
      </c>
      <c r="D23" s="87">
        <f aca="true" t="shared" si="8" ref="D23:L23">SUM(D24:D31)</f>
        <v>0</v>
      </c>
      <c r="E23" s="87">
        <f t="shared" si="8"/>
        <v>0</v>
      </c>
      <c r="F23" s="87">
        <f t="shared" si="8"/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93">
        <f t="shared" si="8"/>
        <v>0</v>
      </c>
    </row>
    <row r="24" spans="1:12" ht="12.75">
      <c r="A24" s="355" t="s">
        <v>206</v>
      </c>
      <c r="B24" s="86" t="s">
        <v>188</v>
      </c>
      <c r="C24" s="88">
        <f aca="true" t="shared" si="9" ref="C24:C31">F24+I24+L24</f>
        <v>0</v>
      </c>
      <c r="D24" s="89"/>
      <c r="E24" s="89"/>
      <c r="F24" s="88">
        <f aca="true" t="shared" si="10" ref="F24:F31">SUM(D24:E24)</f>
        <v>0</v>
      </c>
      <c r="G24" s="90"/>
      <c r="H24" s="90"/>
      <c r="I24" s="88">
        <f aca="true" t="shared" si="11" ref="I24:I31">SUM(G24:H24)</f>
        <v>0</v>
      </c>
      <c r="J24" s="90"/>
      <c r="K24" s="90"/>
      <c r="L24" s="94">
        <f aca="true" t="shared" si="12" ref="L24:L31">SUM(J24:K24)</f>
        <v>0</v>
      </c>
    </row>
    <row r="25" spans="1:12" ht="12.75">
      <c r="A25" s="355"/>
      <c r="B25" s="86" t="s">
        <v>194</v>
      </c>
      <c r="C25" s="88">
        <f t="shared" si="9"/>
        <v>0</v>
      </c>
      <c r="D25" s="89"/>
      <c r="E25" s="89"/>
      <c r="F25" s="88">
        <f t="shared" si="10"/>
        <v>0</v>
      </c>
      <c r="G25" s="90"/>
      <c r="H25" s="90"/>
      <c r="I25" s="88">
        <f t="shared" si="11"/>
        <v>0</v>
      </c>
      <c r="J25" s="90"/>
      <c r="K25" s="90"/>
      <c r="L25" s="94">
        <f t="shared" si="12"/>
        <v>0</v>
      </c>
    </row>
    <row r="26" spans="1:12" ht="12.75">
      <c r="A26" s="355" t="s">
        <v>207</v>
      </c>
      <c r="B26" s="86" t="s">
        <v>188</v>
      </c>
      <c r="C26" s="88">
        <f t="shared" si="9"/>
        <v>0</v>
      </c>
      <c r="D26" s="89"/>
      <c r="E26" s="89"/>
      <c r="F26" s="88">
        <f t="shared" si="10"/>
        <v>0</v>
      </c>
      <c r="G26" s="90"/>
      <c r="H26" s="90"/>
      <c r="I26" s="88">
        <f t="shared" si="11"/>
        <v>0</v>
      </c>
      <c r="J26" s="90"/>
      <c r="K26" s="90"/>
      <c r="L26" s="94">
        <f t="shared" si="12"/>
        <v>0</v>
      </c>
    </row>
    <row r="27" spans="1:12" ht="12.75">
      <c r="A27" s="355"/>
      <c r="B27" s="86" t="s">
        <v>194</v>
      </c>
      <c r="C27" s="88">
        <f t="shared" si="9"/>
        <v>0</v>
      </c>
      <c r="D27" s="89"/>
      <c r="E27" s="89"/>
      <c r="F27" s="88">
        <f t="shared" si="10"/>
        <v>0</v>
      </c>
      <c r="G27" s="90"/>
      <c r="H27" s="90"/>
      <c r="I27" s="88">
        <f t="shared" si="11"/>
        <v>0</v>
      </c>
      <c r="J27" s="90"/>
      <c r="K27" s="90"/>
      <c r="L27" s="94">
        <f t="shared" si="12"/>
        <v>0</v>
      </c>
    </row>
    <row r="28" spans="1:12" ht="12.75">
      <c r="A28" s="355" t="s">
        <v>208</v>
      </c>
      <c r="B28" s="86" t="s">
        <v>188</v>
      </c>
      <c r="C28" s="88">
        <f t="shared" si="9"/>
        <v>0</v>
      </c>
      <c r="D28" s="89"/>
      <c r="E28" s="89"/>
      <c r="F28" s="88">
        <f t="shared" si="10"/>
        <v>0</v>
      </c>
      <c r="G28" s="90"/>
      <c r="H28" s="90"/>
      <c r="I28" s="88">
        <f t="shared" si="11"/>
        <v>0</v>
      </c>
      <c r="J28" s="90"/>
      <c r="K28" s="90"/>
      <c r="L28" s="94">
        <f t="shared" si="12"/>
        <v>0</v>
      </c>
    </row>
    <row r="29" spans="1:12" ht="12.75">
      <c r="A29" s="355"/>
      <c r="B29" s="86" t="s">
        <v>194</v>
      </c>
      <c r="C29" s="88">
        <f t="shared" si="9"/>
        <v>0</v>
      </c>
      <c r="D29" s="89"/>
      <c r="E29" s="89"/>
      <c r="F29" s="88">
        <f t="shared" si="10"/>
        <v>0</v>
      </c>
      <c r="G29" s="90"/>
      <c r="H29" s="90"/>
      <c r="I29" s="88">
        <f t="shared" si="11"/>
        <v>0</v>
      </c>
      <c r="J29" s="90"/>
      <c r="K29" s="90"/>
      <c r="L29" s="94">
        <f t="shared" si="12"/>
        <v>0</v>
      </c>
    </row>
    <row r="30" spans="1:12" ht="12.75">
      <c r="A30" s="355" t="s">
        <v>209</v>
      </c>
      <c r="B30" s="86" t="s">
        <v>188</v>
      </c>
      <c r="C30" s="88">
        <f t="shared" si="9"/>
        <v>0</v>
      </c>
      <c r="D30" s="89"/>
      <c r="E30" s="89"/>
      <c r="F30" s="88">
        <f t="shared" si="10"/>
        <v>0</v>
      </c>
      <c r="G30" s="90"/>
      <c r="H30" s="90"/>
      <c r="I30" s="88">
        <f t="shared" si="11"/>
        <v>0</v>
      </c>
      <c r="J30" s="90"/>
      <c r="K30" s="90"/>
      <c r="L30" s="94">
        <f t="shared" si="12"/>
        <v>0</v>
      </c>
    </row>
    <row r="31" spans="1:12" ht="12.75">
      <c r="A31" s="355"/>
      <c r="B31" s="86" t="s">
        <v>194</v>
      </c>
      <c r="C31" s="88">
        <f t="shared" si="9"/>
        <v>0</v>
      </c>
      <c r="D31" s="89"/>
      <c r="E31" s="89"/>
      <c r="F31" s="88">
        <f t="shared" si="10"/>
        <v>0</v>
      </c>
      <c r="G31" s="90"/>
      <c r="H31" s="90"/>
      <c r="I31" s="88">
        <f t="shared" si="11"/>
        <v>0</v>
      </c>
      <c r="J31" s="90"/>
      <c r="K31" s="90"/>
      <c r="L31" s="94">
        <f t="shared" si="12"/>
        <v>0</v>
      </c>
    </row>
    <row r="32" spans="1:12" ht="12.75" customHeight="1">
      <c r="A32" s="356">
        <v>223</v>
      </c>
      <c r="B32" s="357"/>
      <c r="C32" s="87">
        <f aca="true" t="shared" si="13" ref="C32:L32">SUM(C33:C40)</f>
        <v>0</v>
      </c>
      <c r="D32" s="87">
        <f t="shared" si="13"/>
        <v>0</v>
      </c>
      <c r="E32" s="87">
        <f t="shared" si="13"/>
        <v>0</v>
      </c>
      <c r="F32" s="87">
        <f t="shared" si="13"/>
        <v>0</v>
      </c>
      <c r="G32" s="87">
        <f t="shared" si="13"/>
        <v>0</v>
      </c>
      <c r="H32" s="87">
        <f t="shared" si="13"/>
        <v>0</v>
      </c>
      <c r="I32" s="87">
        <f t="shared" si="13"/>
        <v>0</v>
      </c>
      <c r="J32" s="87">
        <f t="shared" si="13"/>
        <v>0</v>
      </c>
      <c r="K32" s="87">
        <f t="shared" si="13"/>
        <v>0</v>
      </c>
      <c r="L32" s="93">
        <f t="shared" si="13"/>
        <v>0</v>
      </c>
    </row>
    <row r="33" spans="1:12" ht="12.75">
      <c r="A33" s="355" t="s">
        <v>210</v>
      </c>
      <c r="B33" s="86" t="s">
        <v>188</v>
      </c>
      <c r="C33" s="88">
        <f aca="true" t="shared" si="14" ref="C33:C40">F33+I33+L33</f>
        <v>0</v>
      </c>
      <c r="D33" s="89"/>
      <c r="E33" s="89"/>
      <c r="F33" s="88">
        <f aca="true" t="shared" si="15" ref="F33:F40">SUM(D33:E33)</f>
        <v>0</v>
      </c>
      <c r="G33" s="90"/>
      <c r="H33" s="90"/>
      <c r="I33" s="88">
        <f aca="true" t="shared" si="16" ref="I33:I40">SUM(G33:H33)</f>
        <v>0</v>
      </c>
      <c r="J33" s="90"/>
      <c r="K33" s="90"/>
      <c r="L33" s="94">
        <f aca="true" t="shared" si="17" ref="L33:L40">SUM(J33:K33)</f>
        <v>0</v>
      </c>
    </row>
    <row r="34" spans="1:12" ht="12.75">
      <c r="A34" s="355"/>
      <c r="B34" s="86" t="s">
        <v>194</v>
      </c>
      <c r="C34" s="88">
        <f t="shared" si="14"/>
        <v>0</v>
      </c>
      <c r="D34" s="89"/>
      <c r="E34" s="89"/>
      <c r="F34" s="88">
        <f t="shared" si="15"/>
        <v>0</v>
      </c>
      <c r="G34" s="90"/>
      <c r="H34" s="90"/>
      <c r="I34" s="88">
        <f t="shared" si="16"/>
        <v>0</v>
      </c>
      <c r="J34" s="90"/>
      <c r="K34" s="90"/>
      <c r="L34" s="94">
        <f t="shared" si="17"/>
        <v>0</v>
      </c>
    </row>
    <row r="35" spans="1:12" ht="12.75">
      <c r="A35" s="355" t="s">
        <v>211</v>
      </c>
      <c r="B35" s="86" t="s">
        <v>188</v>
      </c>
      <c r="C35" s="88">
        <f t="shared" si="14"/>
        <v>0</v>
      </c>
      <c r="D35" s="89"/>
      <c r="E35" s="89"/>
      <c r="F35" s="88">
        <f t="shared" si="15"/>
        <v>0</v>
      </c>
      <c r="G35" s="90"/>
      <c r="H35" s="90"/>
      <c r="I35" s="88">
        <f t="shared" si="16"/>
        <v>0</v>
      </c>
      <c r="J35" s="90"/>
      <c r="K35" s="90"/>
      <c r="L35" s="94">
        <f t="shared" si="17"/>
        <v>0</v>
      </c>
    </row>
    <row r="36" spans="1:12" ht="12.75">
      <c r="A36" s="355"/>
      <c r="B36" s="86" t="s">
        <v>194</v>
      </c>
      <c r="C36" s="88">
        <f t="shared" si="14"/>
        <v>0</v>
      </c>
      <c r="D36" s="89"/>
      <c r="E36" s="89"/>
      <c r="F36" s="88">
        <f t="shared" si="15"/>
        <v>0</v>
      </c>
      <c r="G36" s="90"/>
      <c r="H36" s="90"/>
      <c r="I36" s="88">
        <f t="shared" si="16"/>
        <v>0</v>
      </c>
      <c r="J36" s="90"/>
      <c r="K36" s="90"/>
      <c r="L36" s="94">
        <f t="shared" si="17"/>
        <v>0</v>
      </c>
    </row>
    <row r="37" spans="1:12" ht="12.75">
      <c r="A37" s="355" t="s">
        <v>212</v>
      </c>
      <c r="B37" s="86" t="s">
        <v>188</v>
      </c>
      <c r="C37" s="88">
        <f t="shared" si="14"/>
        <v>0</v>
      </c>
      <c r="D37" s="89"/>
      <c r="E37" s="89"/>
      <c r="F37" s="88">
        <f t="shared" si="15"/>
        <v>0</v>
      </c>
      <c r="G37" s="90"/>
      <c r="H37" s="90"/>
      <c r="I37" s="88">
        <f t="shared" si="16"/>
        <v>0</v>
      </c>
      <c r="J37" s="90"/>
      <c r="K37" s="90"/>
      <c r="L37" s="94">
        <f t="shared" si="17"/>
        <v>0</v>
      </c>
    </row>
    <row r="38" spans="1:12" ht="12.75">
      <c r="A38" s="355"/>
      <c r="B38" s="86" t="s">
        <v>194</v>
      </c>
      <c r="C38" s="88">
        <f t="shared" si="14"/>
        <v>0</v>
      </c>
      <c r="D38" s="89"/>
      <c r="E38" s="89"/>
      <c r="F38" s="88">
        <f t="shared" si="15"/>
        <v>0</v>
      </c>
      <c r="G38" s="90"/>
      <c r="H38" s="90"/>
      <c r="I38" s="88">
        <f t="shared" si="16"/>
        <v>0</v>
      </c>
      <c r="J38" s="90"/>
      <c r="K38" s="90"/>
      <c r="L38" s="94">
        <f t="shared" si="17"/>
        <v>0</v>
      </c>
    </row>
    <row r="39" spans="1:12" ht="12.75">
      <c r="A39" s="355" t="s">
        <v>213</v>
      </c>
      <c r="B39" s="86" t="s">
        <v>188</v>
      </c>
      <c r="C39" s="88">
        <f t="shared" si="14"/>
        <v>0</v>
      </c>
      <c r="D39" s="89"/>
      <c r="E39" s="89"/>
      <c r="F39" s="88">
        <f t="shared" si="15"/>
        <v>0</v>
      </c>
      <c r="G39" s="90"/>
      <c r="H39" s="90"/>
      <c r="I39" s="88">
        <f t="shared" si="16"/>
        <v>0</v>
      </c>
      <c r="J39" s="90"/>
      <c r="K39" s="90"/>
      <c r="L39" s="94">
        <f t="shared" si="17"/>
        <v>0</v>
      </c>
    </row>
    <row r="40" spans="1:12" ht="12.75">
      <c r="A40" s="355"/>
      <c r="B40" s="86" t="s">
        <v>194</v>
      </c>
      <c r="C40" s="88">
        <f t="shared" si="14"/>
        <v>0</v>
      </c>
      <c r="D40" s="89"/>
      <c r="E40" s="89"/>
      <c r="F40" s="88">
        <f t="shared" si="15"/>
        <v>0</v>
      </c>
      <c r="G40" s="90"/>
      <c r="H40" s="90"/>
      <c r="I40" s="88">
        <f t="shared" si="16"/>
        <v>0</v>
      </c>
      <c r="J40" s="90"/>
      <c r="K40" s="90"/>
      <c r="L40" s="94">
        <f t="shared" si="17"/>
        <v>0</v>
      </c>
    </row>
    <row r="41" spans="1:12" ht="12.75" customHeight="1">
      <c r="A41" s="356">
        <v>225</v>
      </c>
      <c r="B41" s="357"/>
      <c r="C41" s="87">
        <f>SUM(C42:C85)</f>
        <v>0</v>
      </c>
      <c r="D41" s="87">
        <f aca="true" t="shared" si="18" ref="D41:L41">SUM(D42:D85)</f>
        <v>0</v>
      </c>
      <c r="E41" s="87">
        <f t="shared" si="18"/>
        <v>0</v>
      </c>
      <c r="F41" s="87">
        <f t="shared" si="18"/>
        <v>0</v>
      </c>
      <c r="G41" s="87">
        <f t="shared" si="18"/>
        <v>0</v>
      </c>
      <c r="H41" s="87">
        <f t="shared" si="18"/>
        <v>0</v>
      </c>
      <c r="I41" s="87">
        <f t="shared" si="18"/>
        <v>0</v>
      </c>
      <c r="J41" s="87">
        <f t="shared" si="18"/>
        <v>0</v>
      </c>
      <c r="K41" s="87">
        <f t="shared" si="18"/>
        <v>0</v>
      </c>
      <c r="L41" s="93">
        <f t="shared" si="18"/>
        <v>0</v>
      </c>
    </row>
    <row r="42" spans="1:12" ht="12.75">
      <c r="A42" s="355" t="s">
        <v>214</v>
      </c>
      <c r="B42" s="86" t="s">
        <v>188</v>
      </c>
      <c r="C42" s="88">
        <f aca="true" t="shared" si="19" ref="C42:C85">F42+I42+L42</f>
        <v>0</v>
      </c>
      <c r="D42" s="89"/>
      <c r="E42" s="89"/>
      <c r="F42" s="88">
        <f aca="true" t="shared" si="20" ref="F42:F85">SUM(D42:E42)</f>
        <v>0</v>
      </c>
      <c r="G42" s="90"/>
      <c r="H42" s="90"/>
      <c r="I42" s="88">
        <f aca="true" t="shared" si="21" ref="I42:I85">SUM(G42:H42)</f>
        <v>0</v>
      </c>
      <c r="J42" s="90"/>
      <c r="K42" s="90"/>
      <c r="L42" s="94">
        <f aca="true" t="shared" si="22" ref="L42:L85">SUM(J42:K42)</f>
        <v>0</v>
      </c>
    </row>
    <row r="43" spans="1:12" ht="12.75">
      <c r="A43" s="355"/>
      <c r="B43" s="86" t="s">
        <v>194</v>
      </c>
      <c r="C43" s="88">
        <f t="shared" si="19"/>
        <v>0</v>
      </c>
      <c r="D43" s="89"/>
      <c r="E43" s="89"/>
      <c r="F43" s="88">
        <f t="shared" si="20"/>
        <v>0</v>
      </c>
      <c r="G43" s="90"/>
      <c r="H43" s="90"/>
      <c r="I43" s="88">
        <f t="shared" si="21"/>
        <v>0</v>
      </c>
      <c r="J43" s="90"/>
      <c r="K43" s="90"/>
      <c r="L43" s="94">
        <f t="shared" si="22"/>
        <v>0</v>
      </c>
    </row>
    <row r="44" spans="1:12" ht="12.75">
      <c r="A44" s="355" t="s">
        <v>215</v>
      </c>
      <c r="B44" s="86" t="s">
        <v>188</v>
      </c>
      <c r="C44" s="88">
        <f t="shared" si="19"/>
        <v>0</v>
      </c>
      <c r="D44" s="89"/>
      <c r="E44" s="89"/>
      <c r="F44" s="88">
        <f t="shared" si="20"/>
        <v>0</v>
      </c>
      <c r="G44" s="90"/>
      <c r="H44" s="90"/>
      <c r="I44" s="88">
        <f t="shared" si="21"/>
        <v>0</v>
      </c>
      <c r="J44" s="90"/>
      <c r="K44" s="90"/>
      <c r="L44" s="94">
        <f t="shared" si="22"/>
        <v>0</v>
      </c>
    </row>
    <row r="45" spans="1:12" ht="12.75">
      <c r="A45" s="355"/>
      <c r="B45" s="86" t="s">
        <v>194</v>
      </c>
      <c r="C45" s="88">
        <f t="shared" si="19"/>
        <v>0</v>
      </c>
      <c r="D45" s="89"/>
      <c r="E45" s="89"/>
      <c r="F45" s="88">
        <f t="shared" si="20"/>
        <v>0</v>
      </c>
      <c r="G45" s="90"/>
      <c r="H45" s="90"/>
      <c r="I45" s="88">
        <f t="shared" si="21"/>
        <v>0</v>
      </c>
      <c r="J45" s="90"/>
      <c r="K45" s="90"/>
      <c r="L45" s="94">
        <f t="shared" si="22"/>
        <v>0</v>
      </c>
    </row>
    <row r="46" spans="1:12" ht="12.75">
      <c r="A46" s="355" t="s">
        <v>216</v>
      </c>
      <c r="B46" s="86" t="s">
        <v>188</v>
      </c>
      <c r="C46" s="88">
        <f t="shared" si="19"/>
        <v>0</v>
      </c>
      <c r="D46" s="89"/>
      <c r="E46" s="89"/>
      <c r="F46" s="88">
        <f t="shared" si="20"/>
        <v>0</v>
      </c>
      <c r="G46" s="90"/>
      <c r="H46" s="90"/>
      <c r="I46" s="88">
        <f t="shared" si="21"/>
        <v>0</v>
      </c>
      <c r="J46" s="90"/>
      <c r="K46" s="90"/>
      <c r="L46" s="94">
        <f t="shared" si="22"/>
        <v>0</v>
      </c>
    </row>
    <row r="47" spans="1:12" ht="12.75">
      <c r="A47" s="355"/>
      <c r="B47" s="86" t="s">
        <v>194</v>
      </c>
      <c r="C47" s="88">
        <f t="shared" si="19"/>
        <v>0</v>
      </c>
      <c r="D47" s="89"/>
      <c r="E47" s="89"/>
      <c r="F47" s="88">
        <f t="shared" si="20"/>
        <v>0</v>
      </c>
      <c r="G47" s="90"/>
      <c r="H47" s="90"/>
      <c r="I47" s="88">
        <f t="shared" si="21"/>
        <v>0</v>
      </c>
      <c r="J47" s="90"/>
      <c r="K47" s="90"/>
      <c r="L47" s="94">
        <f t="shared" si="22"/>
        <v>0</v>
      </c>
    </row>
    <row r="48" spans="1:12" ht="12.75">
      <c r="A48" s="355" t="s">
        <v>217</v>
      </c>
      <c r="B48" s="86" t="s">
        <v>188</v>
      </c>
      <c r="C48" s="88">
        <f t="shared" si="19"/>
        <v>0</v>
      </c>
      <c r="D48" s="89"/>
      <c r="E48" s="89"/>
      <c r="F48" s="88">
        <f t="shared" si="20"/>
        <v>0</v>
      </c>
      <c r="G48" s="90"/>
      <c r="H48" s="90"/>
      <c r="I48" s="88">
        <f t="shared" si="21"/>
        <v>0</v>
      </c>
      <c r="J48" s="90"/>
      <c r="K48" s="90"/>
      <c r="L48" s="94">
        <f t="shared" si="22"/>
        <v>0</v>
      </c>
    </row>
    <row r="49" spans="1:12" ht="12.75">
      <c r="A49" s="355"/>
      <c r="B49" s="86" t="s">
        <v>194</v>
      </c>
      <c r="C49" s="88">
        <f t="shared" si="19"/>
        <v>0</v>
      </c>
      <c r="D49" s="89"/>
      <c r="E49" s="89"/>
      <c r="F49" s="88">
        <f t="shared" si="20"/>
        <v>0</v>
      </c>
      <c r="G49" s="90"/>
      <c r="H49" s="90"/>
      <c r="I49" s="88">
        <f t="shared" si="21"/>
        <v>0</v>
      </c>
      <c r="J49" s="90"/>
      <c r="K49" s="90"/>
      <c r="L49" s="94">
        <f t="shared" si="22"/>
        <v>0</v>
      </c>
    </row>
    <row r="50" spans="1:12" ht="12.75">
      <c r="A50" s="355" t="s">
        <v>218</v>
      </c>
      <c r="B50" s="86" t="s">
        <v>188</v>
      </c>
      <c r="C50" s="88">
        <f t="shared" si="19"/>
        <v>0</v>
      </c>
      <c r="D50" s="89"/>
      <c r="E50" s="89"/>
      <c r="F50" s="88">
        <f t="shared" si="20"/>
        <v>0</v>
      </c>
      <c r="G50" s="90"/>
      <c r="H50" s="90"/>
      <c r="I50" s="88">
        <f t="shared" si="21"/>
        <v>0</v>
      </c>
      <c r="J50" s="90"/>
      <c r="K50" s="90"/>
      <c r="L50" s="94">
        <f t="shared" si="22"/>
        <v>0</v>
      </c>
    </row>
    <row r="51" spans="1:12" ht="12.75">
      <c r="A51" s="355"/>
      <c r="B51" s="86" t="s">
        <v>194</v>
      </c>
      <c r="C51" s="88">
        <f t="shared" si="19"/>
        <v>0</v>
      </c>
      <c r="D51" s="89"/>
      <c r="E51" s="89"/>
      <c r="F51" s="88">
        <f t="shared" si="20"/>
        <v>0</v>
      </c>
      <c r="G51" s="90"/>
      <c r="H51" s="90"/>
      <c r="I51" s="88">
        <f t="shared" si="21"/>
        <v>0</v>
      </c>
      <c r="J51" s="90"/>
      <c r="K51" s="90"/>
      <c r="L51" s="94">
        <f t="shared" si="22"/>
        <v>0</v>
      </c>
    </row>
    <row r="52" spans="1:12" ht="12.75">
      <c r="A52" s="355" t="s">
        <v>219</v>
      </c>
      <c r="B52" s="86" t="s">
        <v>188</v>
      </c>
      <c r="C52" s="88">
        <f t="shared" si="19"/>
        <v>0</v>
      </c>
      <c r="D52" s="89"/>
      <c r="E52" s="89"/>
      <c r="F52" s="88">
        <f t="shared" si="20"/>
        <v>0</v>
      </c>
      <c r="G52" s="90"/>
      <c r="H52" s="90"/>
      <c r="I52" s="88">
        <f t="shared" si="21"/>
        <v>0</v>
      </c>
      <c r="J52" s="90"/>
      <c r="K52" s="90"/>
      <c r="L52" s="94">
        <f t="shared" si="22"/>
        <v>0</v>
      </c>
    </row>
    <row r="53" spans="1:12" ht="12.75">
      <c r="A53" s="355"/>
      <c r="B53" s="86" t="s">
        <v>194</v>
      </c>
      <c r="C53" s="88">
        <f t="shared" si="19"/>
        <v>0</v>
      </c>
      <c r="D53" s="89"/>
      <c r="E53" s="89"/>
      <c r="F53" s="88">
        <f t="shared" si="20"/>
        <v>0</v>
      </c>
      <c r="G53" s="90"/>
      <c r="H53" s="90"/>
      <c r="I53" s="88">
        <f t="shared" si="21"/>
        <v>0</v>
      </c>
      <c r="J53" s="90"/>
      <c r="K53" s="90"/>
      <c r="L53" s="94">
        <f t="shared" si="22"/>
        <v>0</v>
      </c>
    </row>
    <row r="54" spans="1:12" ht="12.75">
      <c r="A54" s="355" t="s">
        <v>220</v>
      </c>
      <c r="B54" s="86" t="s">
        <v>188</v>
      </c>
      <c r="C54" s="88">
        <f t="shared" si="19"/>
        <v>0</v>
      </c>
      <c r="D54" s="89"/>
      <c r="E54" s="89"/>
      <c r="F54" s="88">
        <f t="shared" si="20"/>
        <v>0</v>
      </c>
      <c r="G54" s="90"/>
      <c r="H54" s="90"/>
      <c r="I54" s="88">
        <f t="shared" si="21"/>
        <v>0</v>
      </c>
      <c r="J54" s="90"/>
      <c r="K54" s="90"/>
      <c r="L54" s="94">
        <f t="shared" si="22"/>
        <v>0</v>
      </c>
    </row>
    <row r="55" spans="1:12" ht="12.75">
      <c r="A55" s="355"/>
      <c r="B55" s="86" t="s">
        <v>194</v>
      </c>
      <c r="C55" s="88">
        <f t="shared" si="19"/>
        <v>0</v>
      </c>
      <c r="D55" s="89"/>
      <c r="E55" s="89"/>
      <c r="F55" s="88">
        <f t="shared" si="20"/>
        <v>0</v>
      </c>
      <c r="G55" s="90"/>
      <c r="H55" s="90"/>
      <c r="I55" s="88">
        <f t="shared" si="21"/>
        <v>0</v>
      </c>
      <c r="J55" s="90"/>
      <c r="K55" s="90"/>
      <c r="L55" s="94">
        <f t="shared" si="22"/>
        <v>0</v>
      </c>
    </row>
    <row r="56" spans="1:12" ht="12.75">
      <c r="A56" s="355" t="s">
        <v>221</v>
      </c>
      <c r="B56" s="86" t="s">
        <v>188</v>
      </c>
      <c r="C56" s="88">
        <f t="shared" si="19"/>
        <v>0</v>
      </c>
      <c r="D56" s="89"/>
      <c r="E56" s="89"/>
      <c r="F56" s="88">
        <f t="shared" si="20"/>
        <v>0</v>
      </c>
      <c r="G56" s="90"/>
      <c r="H56" s="90"/>
      <c r="I56" s="88">
        <f t="shared" si="21"/>
        <v>0</v>
      </c>
      <c r="J56" s="90"/>
      <c r="K56" s="90"/>
      <c r="L56" s="94">
        <f t="shared" si="22"/>
        <v>0</v>
      </c>
    </row>
    <row r="57" spans="1:12" ht="12.75">
      <c r="A57" s="355"/>
      <c r="B57" s="86" t="s">
        <v>194</v>
      </c>
      <c r="C57" s="88">
        <f t="shared" si="19"/>
        <v>0</v>
      </c>
      <c r="D57" s="89"/>
      <c r="E57" s="89"/>
      <c r="F57" s="88">
        <f t="shared" si="20"/>
        <v>0</v>
      </c>
      <c r="G57" s="90"/>
      <c r="H57" s="90"/>
      <c r="I57" s="88">
        <f t="shared" si="21"/>
        <v>0</v>
      </c>
      <c r="J57" s="90"/>
      <c r="K57" s="90"/>
      <c r="L57" s="94">
        <f t="shared" si="22"/>
        <v>0</v>
      </c>
    </row>
    <row r="58" spans="1:12" ht="12.75">
      <c r="A58" s="355" t="s">
        <v>222</v>
      </c>
      <c r="B58" s="86" t="s">
        <v>188</v>
      </c>
      <c r="C58" s="88">
        <f t="shared" si="19"/>
        <v>0</v>
      </c>
      <c r="D58" s="89"/>
      <c r="E58" s="89"/>
      <c r="F58" s="88">
        <f t="shared" si="20"/>
        <v>0</v>
      </c>
      <c r="G58" s="90"/>
      <c r="H58" s="90"/>
      <c r="I58" s="88">
        <f t="shared" si="21"/>
        <v>0</v>
      </c>
      <c r="J58" s="90"/>
      <c r="K58" s="90"/>
      <c r="L58" s="94">
        <f t="shared" si="22"/>
        <v>0</v>
      </c>
    </row>
    <row r="59" spans="1:12" ht="12.75">
      <c r="A59" s="355"/>
      <c r="B59" s="86" t="s">
        <v>194</v>
      </c>
      <c r="C59" s="88">
        <f t="shared" si="19"/>
        <v>0</v>
      </c>
      <c r="D59" s="89"/>
      <c r="E59" s="89"/>
      <c r="F59" s="88">
        <f t="shared" si="20"/>
        <v>0</v>
      </c>
      <c r="G59" s="90"/>
      <c r="H59" s="90"/>
      <c r="I59" s="88">
        <f t="shared" si="21"/>
        <v>0</v>
      </c>
      <c r="J59" s="90"/>
      <c r="K59" s="90"/>
      <c r="L59" s="94">
        <f t="shared" si="22"/>
        <v>0</v>
      </c>
    </row>
    <row r="60" spans="1:12" ht="12.75">
      <c r="A60" s="355" t="s">
        <v>223</v>
      </c>
      <c r="B60" s="86" t="s">
        <v>188</v>
      </c>
      <c r="C60" s="88">
        <f t="shared" si="19"/>
        <v>0</v>
      </c>
      <c r="D60" s="89"/>
      <c r="E60" s="89"/>
      <c r="F60" s="88">
        <f t="shared" si="20"/>
        <v>0</v>
      </c>
      <c r="G60" s="90"/>
      <c r="H60" s="90"/>
      <c r="I60" s="88">
        <f t="shared" si="21"/>
        <v>0</v>
      </c>
      <c r="J60" s="90"/>
      <c r="K60" s="90"/>
      <c r="L60" s="94">
        <f t="shared" si="22"/>
        <v>0</v>
      </c>
    </row>
    <row r="61" spans="1:12" ht="12.75">
      <c r="A61" s="355"/>
      <c r="B61" s="86" t="s">
        <v>194</v>
      </c>
      <c r="C61" s="88">
        <f t="shared" si="19"/>
        <v>0</v>
      </c>
      <c r="D61" s="89"/>
      <c r="E61" s="89"/>
      <c r="F61" s="88">
        <f t="shared" si="20"/>
        <v>0</v>
      </c>
      <c r="G61" s="90"/>
      <c r="H61" s="90"/>
      <c r="I61" s="88">
        <f t="shared" si="21"/>
        <v>0</v>
      </c>
      <c r="J61" s="90"/>
      <c r="K61" s="90"/>
      <c r="L61" s="94">
        <f t="shared" si="22"/>
        <v>0</v>
      </c>
    </row>
    <row r="62" spans="1:12" ht="12.75">
      <c r="A62" s="355" t="s">
        <v>224</v>
      </c>
      <c r="B62" s="86" t="s">
        <v>188</v>
      </c>
      <c r="C62" s="88">
        <f t="shared" si="19"/>
        <v>0</v>
      </c>
      <c r="D62" s="89"/>
      <c r="E62" s="89"/>
      <c r="F62" s="88">
        <f t="shared" si="20"/>
        <v>0</v>
      </c>
      <c r="G62" s="90"/>
      <c r="H62" s="90"/>
      <c r="I62" s="88">
        <f t="shared" si="21"/>
        <v>0</v>
      </c>
      <c r="J62" s="90"/>
      <c r="K62" s="90"/>
      <c r="L62" s="94">
        <f t="shared" si="22"/>
        <v>0</v>
      </c>
    </row>
    <row r="63" spans="1:12" ht="12.75">
      <c r="A63" s="355"/>
      <c r="B63" s="86" t="s">
        <v>194</v>
      </c>
      <c r="C63" s="88">
        <f t="shared" si="19"/>
        <v>0</v>
      </c>
      <c r="D63" s="89"/>
      <c r="E63" s="89"/>
      <c r="F63" s="88">
        <f t="shared" si="20"/>
        <v>0</v>
      </c>
      <c r="G63" s="90"/>
      <c r="H63" s="90"/>
      <c r="I63" s="88">
        <f t="shared" si="21"/>
        <v>0</v>
      </c>
      <c r="J63" s="90"/>
      <c r="K63" s="90"/>
      <c r="L63" s="94">
        <f t="shared" si="22"/>
        <v>0</v>
      </c>
    </row>
    <row r="64" spans="1:12" ht="12.75">
      <c r="A64" s="355" t="s">
        <v>225</v>
      </c>
      <c r="B64" s="86" t="s">
        <v>188</v>
      </c>
      <c r="C64" s="88">
        <f t="shared" si="19"/>
        <v>0</v>
      </c>
      <c r="D64" s="89"/>
      <c r="E64" s="89"/>
      <c r="F64" s="88">
        <f t="shared" si="20"/>
        <v>0</v>
      </c>
      <c r="G64" s="90"/>
      <c r="H64" s="90"/>
      <c r="I64" s="88">
        <f t="shared" si="21"/>
        <v>0</v>
      </c>
      <c r="J64" s="90"/>
      <c r="K64" s="90"/>
      <c r="L64" s="94">
        <f t="shared" si="22"/>
        <v>0</v>
      </c>
    </row>
    <row r="65" spans="1:12" ht="12.75">
      <c r="A65" s="355"/>
      <c r="B65" s="86" t="s">
        <v>194</v>
      </c>
      <c r="C65" s="88">
        <f t="shared" si="19"/>
        <v>0</v>
      </c>
      <c r="D65" s="89"/>
      <c r="E65" s="89"/>
      <c r="F65" s="88">
        <f t="shared" si="20"/>
        <v>0</v>
      </c>
      <c r="G65" s="90"/>
      <c r="H65" s="90"/>
      <c r="I65" s="88">
        <f t="shared" si="21"/>
        <v>0</v>
      </c>
      <c r="J65" s="90"/>
      <c r="K65" s="90"/>
      <c r="L65" s="94">
        <f t="shared" si="22"/>
        <v>0</v>
      </c>
    </row>
    <row r="66" spans="1:12" ht="12.75">
      <c r="A66" s="355" t="s">
        <v>226</v>
      </c>
      <c r="B66" s="86" t="s">
        <v>188</v>
      </c>
      <c r="C66" s="88">
        <f t="shared" si="19"/>
        <v>0</v>
      </c>
      <c r="D66" s="89"/>
      <c r="E66" s="89"/>
      <c r="F66" s="88">
        <f t="shared" si="20"/>
        <v>0</v>
      </c>
      <c r="G66" s="90"/>
      <c r="H66" s="90"/>
      <c r="I66" s="88">
        <f t="shared" si="21"/>
        <v>0</v>
      </c>
      <c r="J66" s="90"/>
      <c r="K66" s="90"/>
      <c r="L66" s="94">
        <f t="shared" si="22"/>
        <v>0</v>
      </c>
    </row>
    <row r="67" spans="1:12" ht="12.75">
      <c r="A67" s="355"/>
      <c r="B67" s="86" t="s">
        <v>194</v>
      </c>
      <c r="C67" s="88">
        <f t="shared" si="19"/>
        <v>0</v>
      </c>
      <c r="D67" s="89"/>
      <c r="E67" s="89"/>
      <c r="F67" s="88">
        <f t="shared" si="20"/>
        <v>0</v>
      </c>
      <c r="G67" s="90"/>
      <c r="H67" s="90"/>
      <c r="I67" s="88">
        <f t="shared" si="21"/>
        <v>0</v>
      </c>
      <c r="J67" s="90"/>
      <c r="K67" s="90"/>
      <c r="L67" s="94">
        <f t="shared" si="22"/>
        <v>0</v>
      </c>
    </row>
    <row r="68" spans="1:12" ht="12.75">
      <c r="A68" s="355" t="s">
        <v>227</v>
      </c>
      <c r="B68" s="86" t="s">
        <v>188</v>
      </c>
      <c r="C68" s="88">
        <f t="shared" si="19"/>
        <v>0</v>
      </c>
      <c r="D68" s="89"/>
      <c r="E68" s="89"/>
      <c r="F68" s="88">
        <f t="shared" si="20"/>
        <v>0</v>
      </c>
      <c r="G68" s="90"/>
      <c r="H68" s="90"/>
      <c r="I68" s="88">
        <f t="shared" si="21"/>
        <v>0</v>
      </c>
      <c r="J68" s="90"/>
      <c r="K68" s="90"/>
      <c r="L68" s="94">
        <f t="shared" si="22"/>
        <v>0</v>
      </c>
    </row>
    <row r="69" spans="1:12" ht="12.75">
      <c r="A69" s="355"/>
      <c r="B69" s="86" t="s">
        <v>194</v>
      </c>
      <c r="C69" s="88">
        <f t="shared" si="19"/>
        <v>0</v>
      </c>
      <c r="D69" s="89"/>
      <c r="E69" s="89"/>
      <c r="F69" s="88">
        <f t="shared" si="20"/>
        <v>0</v>
      </c>
      <c r="G69" s="90"/>
      <c r="H69" s="90"/>
      <c r="I69" s="88">
        <f t="shared" si="21"/>
        <v>0</v>
      </c>
      <c r="J69" s="90"/>
      <c r="K69" s="90"/>
      <c r="L69" s="94">
        <f t="shared" si="22"/>
        <v>0</v>
      </c>
    </row>
    <row r="70" spans="1:12" ht="12.75">
      <c r="A70" s="355" t="s">
        <v>228</v>
      </c>
      <c r="B70" s="86" t="s">
        <v>188</v>
      </c>
      <c r="C70" s="88">
        <f t="shared" si="19"/>
        <v>0</v>
      </c>
      <c r="D70" s="89"/>
      <c r="E70" s="89"/>
      <c r="F70" s="88">
        <f t="shared" si="20"/>
        <v>0</v>
      </c>
      <c r="G70" s="90"/>
      <c r="H70" s="90"/>
      <c r="I70" s="88">
        <f t="shared" si="21"/>
        <v>0</v>
      </c>
      <c r="J70" s="90"/>
      <c r="K70" s="90"/>
      <c r="L70" s="94">
        <f t="shared" si="22"/>
        <v>0</v>
      </c>
    </row>
    <row r="71" spans="1:12" ht="12.75">
      <c r="A71" s="355"/>
      <c r="B71" s="86" t="s">
        <v>194</v>
      </c>
      <c r="C71" s="88">
        <f t="shared" si="19"/>
        <v>0</v>
      </c>
      <c r="D71" s="89"/>
      <c r="E71" s="89"/>
      <c r="F71" s="88">
        <f t="shared" si="20"/>
        <v>0</v>
      </c>
      <c r="G71" s="90"/>
      <c r="H71" s="90"/>
      <c r="I71" s="88">
        <f t="shared" si="21"/>
        <v>0</v>
      </c>
      <c r="J71" s="90"/>
      <c r="K71" s="90"/>
      <c r="L71" s="94">
        <f t="shared" si="22"/>
        <v>0</v>
      </c>
    </row>
    <row r="72" spans="1:12" ht="12.75">
      <c r="A72" s="355" t="s">
        <v>229</v>
      </c>
      <c r="B72" s="86" t="s">
        <v>188</v>
      </c>
      <c r="C72" s="88">
        <f t="shared" si="19"/>
        <v>0</v>
      </c>
      <c r="D72" s="89"/>
      <c r="E72" s="89"/>
      <c r="F72" s="88">
        <f t="shared" si="20"/>
        <v>0</v>
      </c>
      <c r="G72" s="90"/>
      <c r="H72" s="90"/>
      <c r="I72" s="88">
        <f t="shared" si="21"/>
        <v>0</v>
      </c>
      <c r="J72" s="90"/>
      <c r="K72" s="90"/>
      <c r="L72" s="94">
        <f t="shared" si="22"/>
        <v>0</v>
      </c>
    </row>
    <row r="73" spans="1:12" ht="12.75">
      <c r="A73" s="355"/>
      <c r="B73" s="86" t="s">
        <v>194</v>
      </c>
      <c r="C73" s="88">
        <f t="shared" si="19"/>
        <v>0</v>
      </c>
      <c r="D73" s="89"/>
      <c r="E73" s="89"/>
      <c r="F73" s="88">
        <f t="shared" si="20"/>
        <v>0</v>
      </c>
      <c r="G73" s="90"/>
      <c r="H73" s="90"/>
      <c r="I73" s="88">
        <f t="shared" si="21"/>
        <v>0</v>
      </c>
      <c r="J73" s="90"/>
      <c r="K73" s="90"/>
      <c r="L73" s="94">
        <f t="shared" si="22"/>
        <v>0</v>
      </c>
    </row>
    <row r="74" spans="1:12" ht="12.75">
      <c r="A74" s="355" t="s">
        <v>230</v>
      </c>
      <c r="B74" s="86" t="s">
        <v>188</v>
      </c>
      <c r="C74" s="88">
        <f t="shared" si="19"/>
        <v>0</v>
      </c>
      <c r="D74" s="89"/>
      <c r="E74" s="89"/>
      <c r="F74" s="88">
        <f t="shared" si="20"/>
        <v>0</v>
      </c>
      <c r="G74" s="90"/>
      <c r="H74" s="90"/>
      <c r="I74" s="88">
        <f t="shared" si="21"/>
        <v>0</v>
      </c>
      <c r="J74" s="90"/>
      <c r="K74" s="90"/>
      <c r="L74" s="94">
        <f t="shared" si="22"/>
        <v>0</v>
      </c>
    </row>
    <row r="75" spans="1:12" ht="12.75">
      <c r="A75" s="355"/>
      <c r="B75" s="86" t="s">
        <v>194</v>
      </c>
      <c r="C75" s="88">
        <f t="shared" si="19"/>
        <v>0</v>
      </c>
      <c r="D75" s="89"/>
      <c r="E75" s="89"/>
      <c r="F75" s="88">
        <f t="shared" si="20"/>
        <v>0</v>
      </c>
      <c r="G75" s="90"/>
      <c r="H75" s="90"/>
      <c r="I75" s="88">
        <f t="shared" si="21"/>
        <v>0</v>
      </c>
      <c r="J75" s="90"/>
      <c r="K75" s="90"/>
      <c r="L75" s="94">
        <f t="shared" si="22"/>
        <v>0</v>
      </c>
    </row>
    <row r="76" spans="1:12" ht="12.75">
      <c r="A76" s="355" t="s">
        <v>231</v>
      </c>
      <c r="B76" s="86" t="s">
        <v>188</v>
      </c>
      <c r="C76" s="88">
        <f t="shared" si="19"/>
        <v>0</v>
      </c>
      <c r="D76" s="89"/>
      <c r="E76" s="89"/>
      <c r="F76" s="88">
        <f t="shared" si="20"/>
        <v>0</v>
      </c>
      <c r="G76" s="90"/>
      <c r="H76" s="90"/>
      <c r="I76" s="88">
        <f t="shared" si="21"/>
        <v>0</v>
      </c>
      <c r="J76" s="90"/>
      <c r="K76" s="90"/>
      <c r="L76" s="94">
        <f t="shared" si="22"/>
        <v>0</v>
      </c>
    </row>
    <row r="77" spans="1:12" ht="12.75">
      <c r="A77" s="355"/>
      <c r="B77" s="86" t="s">
        <v>194</v>
      </c>
      <c r="C77" s="88">
        <f t="shared" si="19"/>
        <v>0</v>
      </c>
      <c r="D77" s="89"/>
      <c r="E77" s="89"/>
      <c r="F77" s="88">
        <f t="shared" si="20"/>
        <v>0</v>
      </c>
      <c r="G77" s="90"/>
      <c r="H77" s="90"/>
      <c r="I77" s="88">
        <f t="shared" si="21"/>
        <v>0</v>
      </c>
      <c r="J77" s="90"/>
      <c r="K77" s="90"/>
      <c r="L77" s="94">
        <f t="shared" si="22"/>
        <v>0</v>
      </c>
    </row>
    <row r="78" spans="1:12" ht="12.75">
      <c r="A78" s="355" t="s">
        <v>232</v>
      </c>
      <c r="B78" s="86" t="s">
        <v>188</v>
      </c>
      <c r="C78" s="88">
        <f t="shared" si="19"/>
        <v>0</v>
      </c>
      <c r="D78" s="89"/>
      <c r="E78" s="89"/>
      <c r="F78" s="88">
        <f t="shared" si="20"/>
        <v>0</v>
      </c>
      <c r="G78" s="90"/>
      <c r="H78" s="90"/>
      <c r="I78" s="88">
        <f t="shared" si="21"/>
        <v>0</v>
      </c>
      <c r="J78" s="90"/>
      <c r="K78" s="90"/>
      <c r="L78" s="94">
        <f t="shared" si="22"/>
        <v>0</v>
      </c>
    </row>
    <row r="79" spans="1:12" ht="12.75">
      <c r="A79" s="355"/>
      <c r="B79" s="86" t="s">
        <v>194</v>
      </c>
      <c r="C79" s="88">
        <f t="shared" si="19"/>
        <v>0</v>
      </c>
      <c r="D79" s="89"/>
      <c r="E79" s="89"/>
      <c r="F79" s="88">
        <f t="shared" si="20"/>
        <v>0</v>
      </c>
      <c r="G79" s="90"/>
      <c r="H79" s="90"/>
      <c r="I79" s="88">
        <f t="shared" si="21"/>
        <v>0</v>
      </c>
      <c r="J79" s="90"/>
      <c r="K79" s="90"/>
      <c r="L79" s="94">
        <f t="shared" si="22"/>
        <v>0</v>
      </c>
    </row>
    <row r="80" spans="1:12" ht="12.75">
      <c r="A80" s="355" t="s">
        <v>233</v>
      </c>
      <c r="B80" s="86" t="s">
        <v>188</v>
      </c>
      <c r="C80" s="88">
        <f t="shared" si="19"/>
        <v>0</v>
      </c>
      <c r="D80" s="89"/>
      <c r="E80" s="89"/>
      <c r="F80" s="88">
        <f t="shared" si="20"/>
        <v>0</v>
      </c>
      <c r="G80" s="90"/>
      <c r="H80" s="90"/>
      <c r="I80" s="88">
        <f t="shared" si="21"/>
        <v>0</v>
      </c>
      <c r="J80" s="90"/>
      <c r="K80" s="90"/>
      <c r="L80" s="94">
        <f t="shared" si="22"/>
        <v>0</v>
      </c>
    </row>
    <row r="81" spans="1:12" ht="12.75">
      <c r="A81" s="355"/>
      <c r="B81" s="86" t="s">
        <v>194</v>
      </c>
      <c r="C81" s="88">
        <f t="shared" si="19"/>
        <v>0</v>
      </c>
      <c r="D81" s="89"/>
      <c r="E81" s="89"/>
      <c r="F81" s="88">
        <f t="shared" si="20"/>
        <v>0</v>
      </c>
      <c r="G81" s="90"/>
      <c r="H81" s="90"/>
      <c r="I81" s="88">
        <f t="shared" si="21"/>
        <v>0</v>
      </c>
      <c r="J81" s="90"/>
      <c r="K81" s="90"/>
      <c r="L81" s="94">
        <f t="shared" si="22"/>
        <v>0</v>
      </c>
    </row>
    <row r="82" spans="1:12" ht="12.75">
      <c r="A82" s="355" t="s">
        <v>234</v>
      </c>
      <c r="B82" s="86" t="s">
        <v>188</v>
      </c>
      <c r="C82" s="88">
        <f t="shared" si="19"/>
        <v>0</v>
      </c>
      <c r="D82" s="89"/>
      <c r="E82" s="89"/>
      <c r="F82" s="88">
        <f t="shared" si="20"/>
        <v>0</v>
      </c>
      <c r="G82" s="90"/>
      <c r="H82" s="90"/>
      <c r="I82" s="88">
        <f t="shared" si="21"/>
        <v>0</v>
      </c>
      <c r="J82" s="90"/>
      <c r="K82" s="90"/>
      <c r="L82" s="94">
        <f t="shared" si="22"/>
        <v>0</v>
      </c>
    </row>
    <row r="83" spans="1:12" ht="12.75">
      <c r="A83" s="355"/>
      <c r="B83" s="86" t="s">
        <v>194</v>
      </c>
      <c r="C83" s="88">
        <f t="shared" si="19"/>
        <v>0</v>
      </c>
      <c r="D83" s="89"/>
      <c r="E83" s="89"/>
      <c r="F83" s="88">
        <f t="shared" si="20"/>
        <v>0</v>
      </c>
      <c r="G83" s="90"/>
      <c r="H83" s="90"/>
      <c r="I83" s="88">
        <f t="shared" si="21"/>
        <v>0</v>
      </c>
      <c r="J83" s="90"/>
      <c r="K83" s="90"/>
      <c r="L83" s="94">
        <f t="shared" si="22"/>
        <v>0</v>
      </c>
    </row>
    <row r="84" spans="1:12" ht="12.75">
      <c r="A84" s="355" t="s">
        <v>235</v>
      </c>
      <c r="B84" s="86" t="s">
        <v>188</v>
      </c>
      <c r="C84" s="88">
        <f t="shared" si="19"/>
        <v>0</v>
      </c>
      <c r="D84" s="89"/>
      <c r="E84" s="89"/>
      <c r="F84" s="88">
        <f t="shared" si="20"/>
        <v>0</v>
      </c>
      <c r="G84" s="90"/>
      <c r="H84" s="90"/>
      <c r="I84" s="88">
        <f t="shared" si="21"/>
        <v>0</v>
      </c>
      <c r="J84" s="90"/>
      <c r="K84" s="90"/>
      <c r="L84" s="94">
        <f t="shared" si="22"/>
        <v>0</v>
      </c>
    </row>
    <row r="85" spans="1:12" ht="12.75">
      <c r="A85" s="355"/>
      <c r="B85" s="86" t="s">
        <v>194</v>
      </c>
      <c r="C85" s="88">
        <f t="shared" si="19"/>
        <v>0</v>
      </c>
      <c r="D85" s="89"/>
      <c r="E85" s="89"/>
      <c r="F85" s="88">
        <f t="shared" si="20"/>
        <v>0</v>
      </c>
      <c r="G85" s="90"/>
      <c r="H85" s="90"/>
      <c r="I85" s="88">
        <f t="shared" si="21"/>
        <v>0</v>
      </c>
      <c r="J85" s="90"/>
      <c r="K85" s="90"/>
      <c r="L85" s="94">
        <f t="shared" si="22"/>
        <v>0</v>
      </c>
    </row>
    <row r="86" spans="1:12" ht="12.75" customHeight="1">
      <c r="A86" s="356">
        <v>226</v>
      </c>
      <c r="B86" s="357"/>
      <c r="C86" s="87">
        <f>SUM(C87:C144)</f>
        <v>0</v>
      </c>
      <c r="D86" s="87">
        <f aca="true" t="shared" si="23" ref="D86:L86">SUM(D87:D144)</f>
        <v>0</v>
      </c>
      <c r="E86" s="87">
        <f t="shared" si="23"/>
        <v>0</v>
      </c>
      <c r="F86" s="87">
        <f t="shared" si="23"/>
        <v>0</v>
      </c>
      <c r="G86" s="87">
        <f t="shared" si="23"/>
        <v>0</v>
      </c>
      <c r="H86" s="87">
        <f t="shared" si="23"/>
        <v>0</v>
      </c>
      <c r="I86" s="87">
        <f t="shared" si="23"/>
        <v>0</v>
      </c>
      <c r="J86" s="87">
        <f t="shared" si="23"/>
        <v>0</v>
      </c>
      <c r="K86" s="87">
        <f t="shared" si="23"/>
        <v>0</v>
      </c>
      <c r="L86" s="93">
        <f t="shared" si="23"/>
        <v>0</v>
      </c>
    </row>
    <row r="87" spans="1:12" ht="12.75">
      <c r="A87" s="355" t="s">
        <v>236</v>
      </c>
      <c r="B87" s="86" t="s">
        <v>188</v>
      </c>
      <c r="C87" s="88">
        <f aca="true" t="shared" si="24" ref="C87:C118">F87+I87+L87</f>
        <v>0</v>
      </c>
      <c r="D87" s="89"/>
      <c r="E87" s="89"/>
      <c r="F87" s="88">
        <f aca="true" t="shared" si="25" ref="F87:F118">SUM(D87:E87)</f>
        <v>0</v>
      </c>
      <c r="G87" s="90"/>
      <c r="H87" s="90"/>
      <c r="I87" s="88">
        <f aca="true" t="shared" si="26" ref="I87:I118">SUM(G87:H87)</f>
        <v>0</v>
      </c>
      <c r="J87" s="90"/>
      <c r="K87" s="90"/>
      <c r="L87" s="94">
        <f aca="true" t="shared" si="27" ref="L87:L118">SUM(J87:K87)</f>
        <v>0</v>
      </c>
    </row>
    <row r="88" spans="1:12" ht="12.75">
      <c r="A88" s="355"/>
      <c r="B88" s="86" t="s">
        <v>194</v>
      </c>
      <c r="C88" s="88">
        <f t="shared" si="24"/>
        <v>0</v>
      </c>
      <c r="D88" s="89"/>
      <c r="E88" s="89"/>
      <c r="F88" s="88">
        <f t="shared" si="25"/>
        <v>0</v>
      </c>
      <c r="G88" s="90"/>
      <c r="H88" s="90"/>
      <c r="I88" s="88">
        <f t="shared" si="26"/>
        <v>0</v>
      </c>
      <c r="J88" s="90"/>
      <c r="K88" s="90"/>
      <c r="L88" s="94">
        <f t="shared" si="27"/>
        <v>0</v>
      </c>
    </row>
    <row r="89" spans="1:12" ht="12.75">
      <c r="A89" s="355" t="s">
        <v>237</v>
      </c>
      <c r="B89" s="86" t="s">
        <v>188</v>
      </c>
      <c r="C89" s="88">
        <f t="shared" si="24"/>
        <v>0</v>
      </c>
      <c r="D89" s="89"/>
      <c r="E89" s="89"/>
      <c r="F89" s="88">
        <f t="shared" si="25"/>
        <v>0</v>
      </c>
      <c r="G89" s="90"/>
      <c r="H89" s="90"/>
      <c r="I89" s="88">
        <f t="shared" si="26"/>
        <v>0</v>
      </c>
      <c r="J89" s="90"/>
      <c r="K89" s="90"/>
      <c r="L89" s="94">
        <f t="shared" si="27"/>
        <v>0</v>
      </c>
    </row>
    <row r="90" spans="1:12" ht="12.75">
      <c r="A90" s="355"/>
      <c r="B90" s="86" t="s">
        <v>194</v>
      </c>
      <c r="C90" s="88">
        <f t="shared" si="24"/>
        <v>0</v>
      </c>
      <c r="D90" s="89"/>
      <c r="E90" s="89"/>
      <c r="F90" s="88">
        <f t="shared" si="25"/>
        <v>0</v>
      </c>
      <c r="G90" s="90"/>
      <c r="H90" s="90"/>
      <c r="I90" s="88">
        <f t="shared" si="26"/>
        <v>0</v>
      </c>
      <c r="J90" s="90"/>
      <c r="K90" s="90"/>
      <c r="L90" s="94">
        <f t="shared" si="27"/>
        <v>0</v>
      </c>
    </row>
    <row r="91" spans="1:12" ht="12.75">
      <c r="A91" s="355" t="s">
        <v>238</v>
      </c>
      <c r="B91" s="86" t="s">
        <v>188</v>
      </c>
      <c r="C91" s="88">
        <f t="shared" si="24"/>
        <v>0</v>
      </c>
      <c r="D91" s="89"/>
      <c r="E91" s="89"/>
      <c r="F91" s="88">
        <f t="shared" si="25"/>
        <v>0</v>
      </c>
      <c r="G91" s="90"/>
      <c r="H91" s="90"/>
      <c r="I91" s="88">
        <f t="shared" si="26"/>
        <v>0</v>
      </c>
      <c r="J91" s="90"/>
      <c r="K91" s="90"/>
      <c r="L91" s="94">
        <f t="shared" si="27"/>
        <v>0</v>
      </c>
    </row>
    <row r="92" spans="1:12" ht="12.75">
      <c r="A92" s="355"/>
      <c r="B92" s="86" t="s">
        <v>194</v>
      </c>
      <c r="C92" s="88">
        <f t="shared" si="24"/>
        <v>0</v>
      </c>
      <c r="D92" s="89"/>
      <c r="E92" s="89"/>
      <c r="F92" s="88">
        <f t="shared" si="25"/>
        <v>0</v>
      </c>
      <c r="G92" s="90"/>
      <c r="H92" s="90"/>
      <c r="I92" s="88">
        <f t="shared" si="26"/>
        <v>0</v>
      </c>
      <c r="J92" s="90"/>
      <c r="K92" s="90"/>
      <c r="L92" s="94">
        <f t="shared" si="27"/>
        <v>0</v>
      </c>
    </row>
    <row r="93" spans="1:12" ht="12.75">
      <c r="A93" s="355" t="s">
        <v>239</v>
      </c>
      <c r="B93" s="86" t="s">
        <v>188</v>
      </c>
      <c r="C93" s="88">
        <f t="shared" si="24"/>
        <v>0</v>
      </c>
      <c r="D93" s="89"/>
      <c r="E93" s="89"/>
      <c r="F93" s="88">
        <f t="shared" si="25"/>
        <v>0</v>
      </c>
      <c r="G93" s="90"/>
      <c r="H93" s="90"/>
      <c r="I93" s="88">
        <f t="shared" si="26"/>
        <v>0</v>
      </c>
      <c r="J93" s="90"/>
      <c r="K93" s="90"/>
      <c r="L93" s="94">
        <f t="shared" si="27"/>
        <v>0</v>
      </c>
    </row>
    <row r="94" spans="1:12" ht="12.75">
      <c r="A94" s="355"/>
      <c r="B94" s="86" t="s">
        <v>194</v>
      </c>
      <c r="C94" s="88">
        <f t="shared" si="24"/>
        <v>0</v>
      </c>
      <c r="D94" s="89"/>
      <c r="E94" s="89"/>
      <c r="F94" s="88">
        <f t="shared" si="25"/>
        <v>0</v>
      </c>
      <c r="G94" s="90"/>
      <c r="H94" s="90"/>
      <c r="I94" s="88">
        <f t="shared" si="26"/>
        <v>0</v>
      </c>
      <c r="J94" s="90"/>
      <c r="K94" s="90"/>
      <c r="L94" s="94">
        <f t="shared" si="27"/>
        <v>0</v>
      </c>
    </row>
    <row r="95" spans="1:12" ht="12.75">
      <c r="A95" s="355" t="s">
        <v>240</v>
      </c>
      <c r="B95" s="86" t="s">
        <v>188</v>
      </c>
      <c r="C95" s="88">
        <f t="shared" si="24"/>
        <v>0</v>
      </c>
      <c r="D95" s="89"/>
      <c r="E95" s="89"/>
      <c r="F95" s="88">
        <f t="shared" si="25"/>
        <v>0</v>
      </c>
      <c r="G95" s="90"/>
      <c r="H95" s="90"/>
      <c r="I95" s="88">
        <f t="shared" si="26"/>
        <v>0</v>
      </c>
      <c r="J95" s="90"/>
      <c r="K95" s="90"/>
      <c r="L95" s="94">
        <f t="shared" si="27"/>
        <v>0</v>
      </c>
    </row>
    <row r="96" spans="1:12" ht="12.75">
      <c r="A96" s="355"/>
      <c r="B96" s="86" t="s">
        <v>194</v>
      </c>
      <c r="C96" s="88">
        <f t="shared" si="24"/>
        <v>0</v>
      </c>
      <c r="D96" s="89"/>
      <c r="E96" s="89"/>
      <c r="F96" s="88">
        <f t="shared" si="25"/>
        <v>0</v>
      </c>
      <c r="G96" s="90"/>
      <c r="H96" s="90"/>
      <c r="I96" s="88">
        <f t="shared" si="26"/>
        <v>0</v>
      </c>
      <c r="J96" s="90"/>
      <c r="K96" s="90"/>
      <c r="L96" s="94">
        <f t="shared" si="27"/>
        <v>0</v>
      </c>
    </row>
    <row r="97" spans="1:12" ht="12.75">
      <c r="A97" s="355" t="s">
        <v>241</v>
      </c>
      <c r="B97" s="86" t="s">
        <v>188</v>
      </c>
      <c r="C97" s="88">
        <f t="shared" si="24"/>
        <v>0</v>
      </c>
      <c r="D97" s="89"/>
      <c r="E97" s="89"/>
      <c r="F97" s="88">
        <f t="shared" si="25"/>
        <v>0</v>
      </c>
      <c r="G97" s="90"/>
      <c r="H97" s="90"/>
      <c r="I97" s="88">
        <f t="shared" si="26"/>
        <v>0</v>
      </c>
      <c r="J97" s="90"/>
      <c r="K97" s="90"/>
      <c r="L97" s="94">
        <f t="shared" si="27"/>
        <v>0</v>
      </c>
    </row>
    <row r="98" spans="1:12" ht="12.75">
      <c r="A98" s="355"/>
      <c r="B98" s="86" t="s">
        <v>194</v>
      </c>
      <c r="C98" s="88">
        <f t="shared" si="24"/>
        <v>0</v>
      </c>
      <c r="D98" s="89"/>
      <c r="E98" s="89"/>
      <c r="F98" s="88">
        <f t="shared" si="25"/>
        <v>0</v>
      </c>
      <c r="G98" s="90"/>
      <c r="H98" s="90"/>
      <c r="I98" s="88">
        <f t="shared" si="26"/>
        <v>0</v>
      </c>
      <c r="J98" s="90"/>
      <c r="K98" s="90"/>
      <c r="L98" s="94">
        <f t="shared" si="27"/>
        <v>0</v>
      </c>
    </row>
    <row r="99" spans="1:12" ht="12.75">
      <c r="A99" s="355" t="s">
        <v>242</v>
      </c>
      <c r="B99" s="86" t="s">
        <v>188</v>
      </c>
      <c r="C99" s="88">
        <f t="shared" si="24"/>
        <v>0</v>
      </c>
      <c r="D99" s="89"/>
      <c r="E99" s="89"/>
      <c r="F99" s="88">
        <f t="shared" si="25"/>
        <v>0</v>
      </c>
      <c r="G99" s="90"/>
      <c r="H99" s="90"/>
      <c r="I99" s="88">
        <f t="shared" si="26"/>
        <v>0</v>
      </c>
      <c r="J99" s="90"/>
      <c r="K99" s="90"/>
      <c r="L99" s="94">
        <f t="shared" si="27"/>
        <v>0</v>
      </c>
    </row>
    <row r="100" spans="1:12" ht="12.75">
      <c r="A100" s="355"/>
      <c r="B100" s="86" t="s">
        <v>194</v>
      </c>
      <c r="C100" s="88">
        <f t="shared" si="24"/>
        <v>0</v>
      </c>
      <c r="D100" s="89"/>
      <c r="E100" s="89"/>
      <c r="F100" s="88">
        <f t="shared" si="25"/>
        <v>0</v>
      </c>
      <c r="G100" s="90"/>
      <c r="H100" s="90"/>
      <c r="I100" s="88">
        <f t="shared" si="26"/>
        <v>0</v>
      </c>
      <c r="J100" s="90"/>
      <c r="K100" s="90"/>
      <c r="L100" s="94">
        <f t="shared" si="27"/>
        <v>0</v>
      </c>
    </row>
    <row r="101" spans="1:12" ht="12.75">
      <c r="A101" s="355" t="s">
        <v>243</v>
      </c>
      <c r="B101" s="86" t="s">
        <v>188</v>
      </c>
      <c r="C101" s="88">
        <f t="shared" si="24"/>
        <v>0</v>
      </c>
      <c r="D101" s="89"/>
      <c r="E101" s="89"/>
      <c r="F101" s="88">
        <f t="shared" si="25"/>
        <v>0</v>
      </c>
      <c r="G101" s="90"/>
      <c r="H101" s="90"/>
      <c r="I101" s="88">
        <f t="shared" si="26"/>
        <v>0</v>
      </c>
      <c r="J101" s="90"/>
      <c r="K101" s="90"/>
      <c r="L101" s="94">
        <f t="shared" si="27"/>
        <v>0</v>
      </c>
    </row>
    <row r="102" spans="1:12" ht="12.75">
      <c r="A102" s="355"/>
      <c r="B102" s="86" t="s">
        <v>194</v>
      </c>
      <c r="C102" s="88">
        <f t="shared" si="24"/>
        <v>0</v>
      </c>
      <c r="D102" s="89"/>
      <c r="E102" s="89"/>
      <c r="F102" s="88">
        <f t="shared" si="25"/>
        <v>0</v>
      </c>
      <c r="G102" s="90"/>
      <c r="H102" s="90"/>
      <c r="I102" s="88">
        <f t="shared" si="26"/>
        <v>0</v>
      </c>
      <c r="J102" s="90"/>
      <c r="K102" s="90"/>
      <c r="L102" s="94">
        <f t="shared" si="27"/>
        <v>0</v>
      </c>
    </row>
    <row r="103" spans="1:12" ht="12.75">
      <c r="A103" s="355" t="s">
        <v>244</v>
      </c>
      <c r="B103" s="86" t="s">
        <v>188</v>
      </c>
      <c r="C103" s="88">
        <f t="shared" si="24"/>
        <v>0</v>
      </c>
      <c r="D103" s="89"/>
      <c r="E103" s="89"/>
      <c r="F103" s="88">
        <f t="shared" si="25"/>
        <v>0</v>
      </c>
      <c r="G103" s="90"/>
      <c r="H103" s="90"/>
      <c r="I103" s="88">
        <f t="shared" si="26"/>
        <v>0</v>
      </c>
      <c r="J103" s="90"/>
      <c r="K103" s="90"/>
      <c r="L103" s="94">
        <f t="shared" si="27"/>
        <v>0</v>
      </c>
    </row>
    <row r="104" spans="1:12" ht="12.75">
      <c r="A104" s="355"/>
      <c r="B104" s="86" t="s">
        <v>194</v>
      </c>
      <c r="C104" s="88">
        <f t="shared" si="24"/>
        <v>0</v>
      </c>
      <c r="D104" s="89"/>
      <c r="E104" s="89"/>
      <c r="F104" s="88">
        <f t="shared" si="25"/>
        <v>0</v>
      </c>
      <c r="G104" s="90"/>
      <c r="H104" s="90"/>
      <c r="I104" s="88">
        <f t="shared" si="26"/>
        <v>0</v>
      </c>
      <c r="J104" s="90"/>
      <c r="K104" s="90"/>
      <c r="L104" s="94">
        <f t="shared" si="27"/>
        <v>0</v>
      </c>
    </row>
    <row r="105" spans="1:12" ht="12.75">
      <c r="A105" s="355" t="s">
        <v>245</v>
      </c>
      <c r="B105" s="86" t="s">
        <v>188</v>
      </c>
      <c r="C105" s="88">
        <f t="shared" si="24"/>
        <v>0</v>
      </c>
      <c r="D105" s="89"/>
      <c r="E105" s="89"/>
      <c r="F105" s="88">
        <f t="shared" si="25"/>
        <v>0</v>
      </c>
      <c r="G105" s="90"/>
      <c r="H105" s="90"/>
      <c r="I105" s="88">
        <f t="shared" si="26"/>
        <v>0</v>
      </c>
      <c r="J105" s="90"/>
      <c r="K105" s="90"/>
      <c r="L105" s="94">
        <f t="shared" si="27"/>
        <v>0</v>
      </c>
    </row>
    <row r="106" spans="1:12" ht="12.75">
      <c r="A106" s="355"/>
      <c r="B106" s="86" t="s">
        <v>194</v>
      </c>
      <c r="C106" s="88">
        <f t="shared" si="24"/>
        <v>0</v>
      </c>
      <c r="D106" s="89"/>
      <c r="E106" s="89"/>
      <c r="F106" s="88">
        <f t="shared" si="25"/>
        <v>0</v>
      </c>
      <c r="G106" s="90"/>
      <c r="H106" s="90"/>
      <c r="I106" s="88">
        <f t="shared" si="26"/>
        <v>0</v>
      </c>
      <c r="J106" s="90"/>
      <c r="K106" s="90"/>
      <c r="L106" s="94">
        <f t="shared" si="27"/>
        <v>0</v>
      </c>
    </row>
    <row r="107" spans="1:12" ht="12.75">
      <c r="A107" s="355" t="s">
        <v>246</v>
      </c>
      <c r="B107" s="86" t="s">
        <v>188</v>
      </c>
      <c r="C107" s="88">
        <f t="shared" si="24"/>
        <v>0</v>
      </c>
      <c r="D107" s="89"/>
      <c r="E107" s="89"/>
      <c r="F107" s="88">
        <f t="shared" si="25"/>
        <v>0</v>
      </c>
      <c r="G107" s="90"/>
      <c r="H107" s="90"/>
      <c r="I107" s="88">
        <f t="shared" si="26"/>
        <v>0</v>
      </c>
      <c r="J107" s="90"/>
      <c r="K107" s="90"/>
      <c r="L107" s="94">
        <f t="shared" si="27"/>
        <v>0</v>
      </c>
    </row>
    <row r="108" spans="1:12" ht="12.75">
      <c r="A108" s="355"/>
      <c r="B108" s="86" t="s">
        <v>194</v>
      </c>
      <c r="C108" s="88">
        <f t="shared" si="24"/>
        <v>0</v>
      </c>
      <c r="D108" s="89"/>
      <c r="E108" s="89"/>
      <c r="F108" s="88">
        <f t="shared" si="25"/>
        <v>0</v>
      </c>
      <c r="G108" s="90"/>
      <c r="H108" s="90"/>
      <c r="I108" s="88">
        <f t="shared" si="26"/>
        <v>0</v>
      </c>
      <c r="J108" s="90"/>
      <c r="K108" s="90"/>
      <c r="L108" s="94">
        <f t="shared" si="27"/>
        <v>0</v>
      </c>
    </row>
    <row r="109" spans="1:12" ht="12.75">
      <c r="A109" s="355" t="s">
        <v>247</v>
      </c>
      <c r="B109" s="86" t="s">
        <v>188</v>
      </c>
      <c r="C109" s="88">
        <f t="shared" si="24"/>
        <v>0</v>
      </c>
      <c r="D109" s="89"/>
      <c r="E109" s="89"/>
      <c r="F109" s="88">
        <f t="shared" si="25"/>
        <v>0</v>
      </c>
      <c r="G109" s="90"/>
      <c r="H109" s="90"/>
      <c r="I109" s="88">
        <f t="shared" si="26"/>
        <v>0</v>
      </c>
      <c r="J109" s="90"/>
      <c r="K109" s="90"/>
      <c r="L109" s="94">
        <f t="shared" si="27"/>
        <v>0</v>
      </c>
    </row>
    <row r="110" spans="1:12" ht="12.75">
      <c r="A110" s="355"/>
      <c r="B110" s="86" t="s">
        <v>194</v>
      </c>
      <c r="C110" s="88">
        <f t="shared" si="24"/>
        <v>0</v>
      </c>
      <c r="D110" s="89"/>
      <c r="E110" s="89"/>
      <c r="F110" s="88">
        <f t="shared" si="25"/>
        <v>0</v>
      </c>
      <c r="G110" s="90"/>
      <c r="H110" s="90"/>
      <c r="I110" s="88">
        <f t="shared" si="26"/>
        <v>0</v>
      </c>
      <c r="J110" s="90"/>
      <c r="K110" s="90"/>
      <c r="L110" s="94">
        <f t="shared" si="27"/>
        <v>0</v>
      </c>
    </row>
    <row r="111" spans="1:12" ht="12.75">
      <c r="A111" s="355" t="s">
        <v>248</v>
      </c>
      <c r="B111" s="86" t="s">
        <v>188</v>
      </c>
      <c r="C111" s="88">
        <f t="shared" si="24"/>
        <v>0</v>
      </c>
      <c r="D111" s="89"/>
      <c r="E111" s="89"/>
      <c r="F111" s="88">
        <f t="shared" si="25"/>
        <v>0</v>
      </c>
      <c r="G111" s="90"/>
      <c r="H111" s="90"/>
      <c r="I111" s="88">
        <f t="shared" si="26"/>
        <v>0</v>
      </c>
      <c r="J111" s="90"/>
      <c r="K111" s="90"/>
      <c r="L111" s="94">
        <f t="shared" si="27"/>
        <v>0</v>
      </c>
    </row>
    <row r="112" spans="1:12" ht="12.75">
      <c r="A112" s="355"/>
      <c r="B112" s="86" t="s">
        <v>194</v>
      </c>
      <c r="C112" s="88">
        <f t="shared" si="24"/>
        <v>0</v>
      </c>
      <c r="D112" s="89"/>
      <c r="E112" s="89"/>
      <c r="F112" s="88">
        <f t="shared" si="25"/>
        <v>0</v>
      </c>
      <c r="G112" s="90"/>
      <c r="H112" s="90"/>
      <c r="I112" s="88">
        <f t="shared" si="26"/>
        <v>0</v>
      </c>
      <c r="J112" s="90"/>
      <c r="K112" s="90"/>
      <c r="L112" s="94">
        <f t="shared" si="27"/>
        <v>0</v>
      </c>
    </row>
    <row r="113" spans="1:12" ht="12.75">
      <c r="A113" s="355" t="s">
        <v>249</v>
      </c>
      <c r="B113" s="86" t="s">
        <v>188</v>
      </c>
      <c r="C113" s="88">
        <f t="shared" si="24"/>
        <v>0</v>
      </c>
      <c r="D113" s="89"/>
      <c r="E113" s="89"/>
      <c r="F113" s="88">
        <f t="shared" si="25"/>
        <v>0</v>
      </c>
      <c r="G113" s="90"/>
      <c r="H113" s="90"/>
      <c r="I113" s="88">
        <f t="shared" si="26"/>
        <v>0</v>
      </c>
      <c r="J113" s="90"/>
      <c r="K113" s="90"/>
      <c r="L113" s="94">
        <f t="shared" si="27"/>
        <v>0</v>
      </c>
    </row>
    <row r="114" spans="1:12" ht="12.75">
      <c r="A114" s="355"/>
      <c r="B114" s="86" t="s">
        <v>194</v>
      </c>
      <c r="C114" s="88">
        <f t="shared" si="24"/>
        <v>0</v>
      </c>
      <c r="D114" s="89"/>
      <c r="E114" s="89"/>
      <c r="F114" s="88">
        <f t="shared" si="25"/>
        <v>0</v>
      </c>
      <c r="G114" s="90"/>
      <c r="H114" s="90"/>
      <c r="I114" s="88">
        <f t="shared" si="26"/>
        <v>0</v>
      </c>
      <c r="J114" s="90"/>
      <c r="K114" s="90"/>
      <c r="L114" s="94">
        <f t="shared" si="27"/>
        <v>0</v>
      </c>
    </row>
    <row r="115" spans="1:12" ht="12.75">
      <c r="A115" s="355" t="s">
        <v>250</v>
      </c>
      <c r="B115" s="86" t="s">
        <v>188</v>
      </c>
      <c r="C115" s="88">
        <f t="shared" si="24"/>
        <v>0</v>
      </c>
      <c r="D115" s="89"/>
      <c r="E115" s="89"/>
      <c r="F115" s="88">
        <f t="shared" si="25"/>
        <v>0</v>
      </c>
      <c r="G115" s="90"/>
      <c r="H115" s="90"/>
      <c r="I115" s="88">
        <f t="shared" si="26"/>
        <v>0</v>
      </c>
      <c r="J115" s="90"/>
      <c r="K115" s="90"/>
      <c r="L115" s="94">
        <f t="shared" si="27"/>
        <v>0</v>
      </c>
    </row>
    <row r="116" spans="1:12" ht="12.75">
      <c r="A116" s="355"/>
      <c r="B116" s="86" t="s">
        <v>194</v>
      </c>
      <c r="C116" s="88">
        <f t="shared" si="24"/>
        <v>0</v>
      </c>
      <c r="D116" s="89"/>
      <c r="E116" s="89"/>
      <c r="F116" s="88">
        <f t="shared" si="25"/>
        <v>0</v>
      </c>
      <c r="G116" s="90"/>
      <c r="H116" s="90"/>
      <c r="I116" s="88">
        <f t="shared" si="26"/>
        <v>0</v>
      </c>
      <c r="J116" s="90"/>
      <c r="K116" s="90"/>
      <c r="L116" s="94">
        <f t="shared" si="27"/>
        <v>0</v>
      </c>
    </row>
    <row r="117" spans="1:12" ht="12.75">
      <c r="A117" s="355" t="s">
        <v>251</v>
      </c>
      <c r="B117" s="86" t="s">
        <v>188</v>
      </c>
      <c r="C117" s="88">
        <f t="shared" si="24"/>
        <v>0</v>
      </c>
      <c r="D117" s="89"/>
      <c r="E117" s="89"/>
      <c r="F117" s="88">
        <f t="shared" si="25"/>
        <v>0</v>
      </c>
      <c r="G117" s="90"/>
      <c r="H117" s="90"/>
      <c r="I117" s="88">
        <f t="shared" si="26"/>
        <v>0</v>
      </c>
      <c r="J117" s="90"/>
      <c r="K117" s="90"/>
      <c r="L117" s="94">
        <f t="shared" si="27"/>
        <v>0</v>
      </c>
    </row>
    <row r="118" spans="1:12" ht="12.75">
      <c r="A118" s="355"/>
      <c r="B118" s="86" t="s">
        <v>194</v>
      </c>
      <c r="C118" s="88">
        <f t="shared" si="24"/>
        <v>0</v>
      </c>
      <c r="D118" s="89"/>
      <c r="E118" s="89"/>
      <c r="F118" s="88">
        <f t="shared" si="25"/>
        <v>0</v>
      </c>
      <c r="G118" s="90"/>
      <c r="H118" s="90"/>
      <c r="I118" s="88">
        <f t="shared" si="26"/>
        <v>0</v>
      </c>
      <c r="J118" s="90"/>
      <c r="K118" s="90"/>
      <c r="L118" s="94">
        <f t="shared" si="27"/>
        <v>0</v>
      </c>
    </row>
    <row r="119" spans="1:12" ht="12.75">
      <c r="A119" s="355" t="s">
        <v>252</v>
      </c>
      <c r="B119" s="86" t="s">
        <v>188</v>
      </c>
      <c r="C119" s="88">
        <f aca="true" t="shared" si="28" ref="C119:C144">F119+I119+L119</f>
        <v>0</v>
      </c>
      <c r="D119" s="89"/>
      <c r="E119" s="89"/>
      <c r="F119" s="88">
        <f aca="true" t="shared" si="29" ref="F119:F144">SUM(D119:E119)</f>
        <v>0</v>
      </c>
      <c r="G119" s="90"/>
      <c r="H119" s="90"/>
      <c r="I119" s="88">
        <f aca="true" t="shared" si="30" ref="I119:I144">SUM(G119:H119)</f>
        <v>0</v>
      </c>
      <c r="J119" s="90"/>
      <c r="K119" s="90"/>
      <c r="L119" s="94">
        <f aca="true" t="shared" si="31" ref="L119:L144">SUM(J119:K119)</f>
        <v>0</v>
      </c>
    </row>
    <row r="120" spans="1:12" ht="12.75">
      <c r="A120" s="355"/>
      <c r="B120" s="86" t="s">
        <v>194</v>
      </c>
      <c r="C120" s="88">
        <f t="shared" si="28"/>
        <v>0</v>
      </c>
      <c r="D120" s="89"/>
      <c r="E120" s="89"/>
      <c r="F120" s="88">
        <f t="shared" si="29"/>
        <v>0</v>
      </c>
      <c r="G120" s="90"/>
      <c r="H120" s="90"/>
      <c r="I120" s="88">
        <f t="shared" si="30"/>
        <v>0</v>
      </c>
      <c r="J120" s="90"/>
      <c r="K120" s="90"/>
      <c r="L120" s="94">
        <f t="shared" si="31"/>
        <v>0</v>
      </c>
    </row>
    <row r="121" spans="1:12" ht="12.75">
      <c r="A121" s="355" t="s">
        <v>253</v>
      </c>
      <c r="B121" s="86" t="s">
        <v>188</v>
      </c>
      <c r="C121" s="88">
        <f t="shared" si="28"/>
        <v>0</v>
      </c>
      <c r="D121" s="89"/>
      <c r="E121" s="89"/>
      <c r="F121" s="88">
        <f t="shared" si="29"/>
        <v>0</v>
      </c>
      <c r="G121" s="90"/>
      <c r="H121" s="90"/>
      <c r="I121" s="88">
        <f t="shared" si="30"/>
        <v>0</v>
      </c>
      <c r="J121" s="90"/>
      <c r="K121" s="90"/>
      <c r="L121" s="94">
        <f t="shared" si="31"/>
        <v>0</v>
      </c>
    </row>
    <row r="122" spans="1:12" ht="12.75">
      <c r="A122" s="355"/>
      <c r="B122" s="86" t="s">
        <v>194</v>
      </c>
      <c r="C122" s="88">
        <f t="shared" si="28"/>
        <v>0</v>
      </c>
      <c r="D122" s="89"/>
      <c r="E122" s="89"/>
      <c r="F122" s="88">
        <f t="shared" si="29"/>
        <v>0</v>
      </c>
      <c r="G122" s="90"/>
      <c r="H122" s="90"/>
      <c r="I122" s="88">
        <f t="shared" si="30"/>
        <v>0</v>
      </c>
      <c r="J122" s="90"/>
      <c r="K122" s="90"/>
      <c r="L122" s="94">
        <f t="shared" si="31"/>
        <v>0</v>
      </c>
    </row>
    <row r="123" spans="1:12" ht="12.75">
      <c r="A123" s="355" t="s">
        <v>254</v>
      </c>
      <c r="B123" s="86" t="s">
        <v>188</v>
      </c>
      <c r="C123" s="88">
        <f t="shared" si="28"/>
        <v>0</v>
      </c>
      <c r="D123" s="89"/>
      <c r="E123" s="89"/>
      <c r="F123" s="88">
        <f t="shared" si="29"/>
        <v>0</v>
      </c>
      <c r="G123" s="90"/>
      <c r="H123" s="90"/>
      <c r="I123" s="88">
        <f t="shared" si="30"/>
        <v>0</v>
      </c>
      <c r="J123" s="90"/>
      <c r="K123" s="90"/>
      <c r="L123" s="94">
        <f t="shared" si="31"/>
        <v>0</v>
      </c>
    </row>
    <row r="124" spans="1:12" ht="12.75">
      <c r="A124" s="355"/>
      <c r="B124" s="86" t="s">
        <v>194</v>
      </c>
      <c r="C124" s="88">
        <f t="shared" si="28"/>
        <v>0</v>
      </c>
      <c r="D124" s="89"/>
      <c r="E124" s="89"/>
      <c r="F124" s="88">
        <f t="shared" si="29"/>
        <v>0</v>
      </c>
      <c r="G124" s="90"/>
      <c r="H124" s="90"/>
      <c r="I124" s="88">
        <f t="shared" si="30"/>
        <v>0</v>
      </c>
      <c r="J124" s="90"/>
      <c r="K124" s="90"/>
      <c r="L124" s="94">
        <f t="shared" si="31"/>
        <v>0</v>
      </c>
    </row>
    <row r="125" spans="1:12" ht="12.75">
      <c r="A125" s="355" t="s">
        <v>255</v>
      </c>
      <c r="B125" s="86" t="s">
        <v>188</v>
      </c>
      <c r="C125" s="88">
        <f t="shared" si="28"/>
        <v>0</v>
      </c>
      <c r="D125" s="89"/>
      <c r="E125" s="89"/>
      <c r="F125" s="88">
        <f t="shared" si="29"/>
        <v>0</v>
      </c>
      <c r="G125" s="90"/>
      <c r="H125" s="90"/>
      <c r="I125" s="88">
        <f t="shared" si="30"/>
        <v>0</v>
      </c>
      <c r="J125" s="90"/>
      <c r="K125" s="90"/>
      <c r="L125" s="94">
        <f t="shared" si="31"/>
        <v>0</v>
      </c>
    </row>
    <row r="126" spans="1:12" ht="12.75">
      <c r="A126" s="355"/>
      <c r="B126" s="86" t="s">
        <v>194</v>
      </c>
      <c r="C126" s="88">
        <f t="shared" si="28"/>
        <v>0</v>
      </c>
      <c r="D126" s="89"/>
      <c r="E126" s="89"/>
      <c r="F126" s="88">
        <f t="shared" si="29"/>
        <v>0</v>
      </c>
      <c r="G126" s="90"/>
      <c r="H126" s="90"/>
      <c r="I126" s="88">
        <f t="shared" si="30"/>
        <v>0</v>
      </c>
      <c r="J126" s="90"/>
      <c r="K126" s="90"/>
      <c r="L126" s="94">
        <f t="shared" si="31"/>
        <v>0</v>
      </c>
    </row>
    <row r="127" spans="1:12" ht="12.75">
      <c r="A127" s="355" t="s">
        <v>256</v>
      </c>
      <c r="B127" s="86" t="s">
        <v>188</v>
      </c>
      <c r="C127" s="88">
        <f t="shared" si="28"/>
        <v>0</v>
      </c>
      <c r="D127" s="89"/>
      <c r="E127" s="89"/>
      <c r="F127" s="88">
        <f t="shared" si="29"/>
        <v>0</v>
      </c>
      <c r="G127" s="90"/>
      <c r="H127" s="90"/>
      <c r="I127" s="88">
        <f t="shared" si="30"/>
        <v>0</v>
      </c>
      <c r="J127" s="90"/>
      <c r="K127" s="90"/>
      <c r="L127" s="94">
        <f t="shared" si="31"/>
        <v>0</v>
      </c>
    </row>
    <row r="128" spans="1:12" ht="12.75">
      <c r="A128" s="355"/>
      <c r="B128" s="86" t="s">
        <v>194</v>
      </c>
      <c r="C128" s="88">
        <f t="shared" si="28"/>
        <v>0</v>
      </c>
      <c r="D128" s="89"/>
      <c r="E128" s="89"/>
      <c r="F128" s="88">
        <f t="shared" si="29"/>
        <v>0</v>
      </c>
      <c r="G128" s="90"/>
      <c r="H128" s="90"/>
      <c r="I128" s="88">
        <f t="shared" si="30"/>
        <v>0</v>
      </c>
      <c r="J128" s="90"/>
      <c r="K128" s="90"/>
      <c r="L128" s="94">
        <f t="shared" si="31"/>
        <v>0</v>
      </c>
    </row>
    <row r="129" spans="1:12" ht="12.75">
      <c r="A129" s="355" t="s">
        <v>257</v>
      </c>
      <c r="B129" s="86" t="s">
        <v>188</v>
      </c>
      <c r="C129" s="88">
        <f t="shared" si="28"/>
        <v>0</v>
      </c>
      <c r="D129" s="89"/>
      <c r="E129" s="89"/>
      <c r="F129" s="88">
        <f t="shared" si="29"/>
        <v>0</v>
      </c>
      <c r="G129" s="90"/>
      <c r="H129" s="90"/>
      <c r="I129" s="88">
        <f t="shared" si="30"/>
        <v>0</v>
      </c>
      <c r="J129" s="90"/>
      <c r="K129" s="90"/>
      <c r="L129" s="94">
        <f t="shared" si="31"/>
        <v>0</v>
      </c>
    </row>
    <row r="130" spans="1:12" ht="12.75">
      <c r="A130" s="355"/>
      <c r="B130" s="86" t="s">
        <v>194</v>
      </c>
      <c r="C130" s="88">
        <f t="shared" si="28"/>
        <v>0</v>
      </c>
      <c r="D130" s="89"/>
      <c r="E130" s="89"/>
      <c r="F130" s="88">
        <f t="shared" si="29"/>
        <v>0</v>
      </c>
      <c r="G130" s="90"/>
      <c r="H130" s="90"/>
      <c r="I130" s="88">
        <f t="shared" si="30"/>
        <v>0</v>
      </c>
      <c r="J130" s="90"/>
      <c r="K130" s="90"/>
      <c r="L130" s="94">
        <f t="shared" si="31"/>
        <v>0</v>
      </c>
    </row>
    <row r="131" spans="1:12" ht="12.75">
      <c r="A131" s="355" t="s">
        <v>258</v>
      </c>
      <c r="B131" s="86" t="s">
        <v>188</v>
      </c>
      <c r="C131" s="88">
        <f t="shared" si="28"/>
        <v>0</v>
      </c>
      <c r="D131" s="89"/>
      <c r="E131" s="89"/>
      <c r="F131" s="88">
        <f t="shared" si="29"/>
        <v>0</v>
      </c>
      <c r="G131" s="90"/>
      <c r="H131" s="90"/>
      <c r="I131" s="88">
        <f t="shared" si="30"/>
        <v>0</v>
      </c>
      <c r="J131" s="90"/>
      <c r="K131" s="90"/>
      <c r="L131" s="94">
        <f t="shared" si="31"/>
        <v>0</v>
      </c>
    </row>
    <row r="132" spans="1:12" ht="12.75">
      <c r="A132" s="355"/>
      <c r="B132" s="86" t="s">
        <v>194</v>
      </c>
      <c r="C132" s="88">
        <f t="shared" si="28"/>
        <v>0</v>
      </c>
      <c r="D132" s="89"/>
      <c r="E132" s="89"/>
      <c r="F132" s="88">
        <f t="shared" si="29"/>
        <v>0</v>
      </c>
      <c r="G132" s="90"/>
      <c r="H132" s="90"/>
      <c r="I132" s="88">
        <f t="shared" si="30"/>
        <v>0</v>
      </c>
      <c r="J132" s="90"/>
      <c r="K132" s="90"/>
      <c r="L132" s="94">
        <f t="shared" si="31"/>
        <v>0</v>
      </c>
    </row>
    <row r="133" spans="1:12" ht="12.75">
      <c r="A133" s="355" t="s">
        <v>259</v>
      </c>
      <c r="B133" s="86" t="s">
        <v>188</v>
      </c>
      <c r="C133" s="88">
        <f t="shared" si="28"/>
        <v>0</v>
      </c>
      <c r="D133" s="89"/>
      <c r="E133" s="89"/>
      <c r="F133" s="88">
        <f t="shared" si="29"/>
        <v>0</v>
      </c>
      <c r="G133" s="90"/>
      <c r="H133" s="90"/>
      <c r="I133" s="88">
        <f t="shared" si="30"/>
        <v>0</v>
      </c>
      <c r="J133" s="90"/>
      <c r="K133" s="90"/>
      <c r="L133" s="94">
        <f t="shared" si="31"/>
        <v>0</v>
      </c>
    </row>
    <row r="134" spans="1:12" ht="12.75">
      <c r="A134" s="355"/>
      <c r="B134" s="86" t="s">
        <v>194</v>
      </c>
      <c r="C134" s="88">
        <f t="shared" si="28"/>
        <v>0</v>
      </c>
      <c r="D134" s="89"/>
      <c r="E134" s="89"/>
      <c r="F134" s="88">
        <f t="shared" si="29"/>
        <v>0</v>
      </c>
      <c r="G134" s="90"/>
      <c r="H134" s="90"/>
      <c r="I134" s="88">
        <f t="shared" si="30"/>
        <v>0</v>
      </c>
      <c r="J134" s="90"/>
      <c r="K134" s="90"/>
      <c r="L134" s="94">
        <f t="shared" si="31"/>
        <v>0</v>
      </c>
    </row>
    <row r="135" spans="1:12" ht="12.75">
      <c r="A135" s="355" t="s">
        <v>260</v>
      </c>
      <c r="B135" s="86" t="s">
        <v>188</v>
      </c>
      <c r="C135" s="88">
        <f t="shared" si="28"/>
        <v>0</v>
      </c>
      <c r="D135" s="89"/>
      <c r="E135" s="89"/>
      <c r="F135" s="88">
        <f t="shared" si="29"/>
        <v>0</v>
      </c>
      <c r="G135" s="90"/>
      <c r="H135" s="90"/>
      <c r="I135" s="88">
        <f t="shared" si="30"/>
        <v>0</v>
      </c>
      <c r="J135" s="90"/>
      <c r="K135" s="90"/>
      <c r="L135" s="94">
        <f t="shared" si="31"/>
        <v>0</v>
      </c>
    </row>
    <row r="136" spans="1:12" ht="12.75">
      <c r="A136" s="355"/>
      <c r="B136" s="86" t="s">
        <v>194</v>
      </c>
      <c r="C136" s="88">
        <f t="shared" si="28"/>
        <v>0</v>
      </c>
      <c r="D136" s="89"/>
      <c r="E136" s="89"/>
      <c r="F136" s="88">
        <f t="shared" si="29"/>
        <v>0</v>
      </c>
      <c r="G136" s="90"/>
      <c r="H136" s="90"/>
      <c r="I136" s="88">
        <f t="shared" si="30"/>
        <v>0</v>
      </c>
      <c r="J136" s="90"/>
      <c r="K136" s="90"/>
      <c r="L136" s="94">
        <f t="shared" si="31"/>
        <v>0</v>
      </c>
    </row>
    <row r="137" spans="1:12" ht="12.75">
      <c r="A137" s="355" t="s">
        <v>261</v>
      </c>
      <c r="B137" s="86" t="s">
        <v>188</v>
      </c>
      <c r="C137" s="88">
        <f t="shared" si="28"/>
        <v>0</v>
      </c>
      <c r="D137" s="89"/>
      <c r="E137" s="89"/>
      <c r="F137" s="88">
        <f t="shared" si="29"/>
        <v>0</v>
      </c>
      <c r="G137" s="90"/>
      <c r="H137" s="90"/>
      <c r="I137" s="88">
        <f t="shared" si="30"/>
        <v>0</v>
      </c>
      <c r="J137" s="90"/>
      <c r="K137" s="90"/>
      <c r="L137" s="94">
        <f t="shared" si="31"/>
        <v>0</v>
      </c>
    </row>
    <row r="138" spans="1:12" ht="12.75">
      <c r="A138" s="355"/>
      <c r="B138" s="86" t="s">
        <v>194</v>
      </c>
      <c r="C138" s="88">
        <f t="shared" si="28"/>
        <v>0</v>
      </c>
      <c r="D138" s="89"/>
      <c r="E138" s="89"/>
      <c r="F138" s="88">
        <f t="shared" si="29"/>
        <v>0</v>
      </c>
      <c r="G138" s="90"/>
      <c r="H138" s="90"/>
      <c r="I138" s="88">
        <f t="shared" si="30"/>
        <v>0</v>
      </c>
      <c r="J138" s="90"/>
      <c r="K138" s="90"/>
      <c r="L138" s="94">
        <f t="shared" si="31"/>
        <v>0</v>
      </c>
    </row>
    <row r="139" spans="1:12" ht="12.75">
      <c r="A139" s="355" t="s">
        <v>262</v>
      </c>
      <c r="B139" s="86" t="s">
        <v>188</v>
      </c>
      <c r="C139" s="88">
        <f t="shared" si="28"/>
        <v>0</v>
      </c>
      <c r="D139" s="89"/>
      <c r="E139" s="89"/>
      <c r="F139" s="88">
        <f t="shared" si="29"/>
        <v>0</v>
      </c>
      <c r="G139" s="90"/>
      <c r="H139" s="90"/>
      <c r="I139" s="88">
        <f t="shared" si="30"/>
        <v>0</v>
      </c>
      <c r="J139" s="90"/>
      <c r="K139" s="90"/>
      <c r="L139" s="94">
        <f t="shared" si="31"/>
        <v>0</v>
      </c>
    </row>
    <row r="140" spans="1:12" ht="12.75">
      <c r="A140" s="355"/>
      <c r="B140" s="86" t="s">
        <v>194</v>
      </c>
      <c r="C140" s="88">
        <f t="shared" si="28"/>
        <v>0</v>
      </c>
      <c r="D140" s="89"/>
      <c r="E140" s="89"/>
      <c r="F140" s="88">
        <f t="shared" si="29"/>
        <v>0</v>
      </c>
      <c r="G140" s="90"/>
      <c r="H140" s="90"/>
      <c r="I140" s="88">
        <f t="shared" si="30"/>
        <v>0</v>
      </c>
      <c r="J140" s="90"/>
      <c r="K140" s="90"/>
      <c r="L140" s="94">
        <f t="shared" si="31"/>
        <v>0</v>
      </c>
    </row>
    <row r="141" spans="1:12" ht="12.75">
      <c r="A141" s="355" t="s">
        <v>263</v>
      </c>
      <c r="B141" s="86" t="s">
        <v>188</v>
      </c>
      <c r="C141" s="88">
        <f t="shared" si="28"/>
        <v>0</v>
      </c>
      <c r="D141" s="89"/>
      <c r="E141" s="89"/>
      <c r="F141" s="88">
        <f t="shared" si="29"/>
        <v>0</v>
      </c>
      <c r="G141" s="90"/>
      <c r="H141" s="90"/>
      <c r="I141" s="88">
        <f t="shared" si="30"/>
        <v>0</v>
      </c>
      <c r="J141" s="90"/>
      <c r="K141" s="90"/>
      <c r="L141" s="94">
        <f t="shared" si="31"/>
        <v>0</v>
      </c>
    </row>
    <row r="142" spans="1:12" ht="12.75">
      <c r="A142" s="355"/>
      <c r="B142" s="86" t="s">
        <v>194</v>
      </c>
      <c r="C142" s="88">
        <f t="shared" si="28"/>
        <v>0</v>
      </c>
      <c r="D142" s="89"/>
      <c r="E142" s="89"/>
      <c r="F142" s="88">
        <f t="shared" si="29"/>
        <v>0</v>
      </c>
      <c r="G142" s="90"/>
      <c r="H142" s="90"/>
      <c r="I142" s="88">
        <f t="shared" si="30"/>
        <v>0</v>
      </c>
      <c r="J142" s="90"/>
      <c r="K142" s="90"/>
      <c r="L142" s="94">
        <f t="shared" si="31"/>
        <v>0</v>
      </c>
    </row>
    <row r="143" spans="1:12" ht="12.75">
      <c r="A143" s="355" t="s">
        <v>264</v>
      </c>
      <c r="B143" s="86" t="s">
        <v>188</v>
      </c>
      <c r="C143" s="88">
        <f t="shared" si="28"/>
        <v>0</v>
      </c>
      <c r="D143" s="89"/>
      <c r="E143" s="89"/>
      <c r="F143" s="88">
        <f t="shared" si="29"/>
        <v>0</v>
      </c>
      <c r="G143" s="90"/>
      <c r="H143" s="90"/>
      <c r="I143" s="88">
        <f t="shared" si="30"/>
        <v>0</v>
      </c>
      <c r="J143" s="90"/>
      <c r="K143" s="90"/>
      <c r="L143" s="94">
        <f t="shared" si="31"/>
        <v>0</v>
      </c>
    </row>
    <row r="144" spans="1:12" ht="12.75">
      <c r="A144" s="355"/>
      <c r="B144" s="86" t="s">
        <v>194</v>
      </c>
      <c r="C144" s="88">
        <f t="shared" si="28"/>
        <v>0</v>
      </c>
      <c r="D144" s="89"/>
      <c r="E144" s="89"/>
      <c r="F144" s="88">
        <f t="shared" si="29"/>
        <v>0</v>
      </c>
      <c r="G144" s="90"/>
      <c r="H144" s="90"/>
      <c r="I144" s="88">
        <f t="shared" si="30"/>
        <v>0</v>
      </c>
      <c r="J144" s="90"/>
      <c r="K144" s="90"/>
      <c r="L144" s="94">
        <f t="shared" si="31"/>
        <v>0</v>
      </c>
    </row>
    <row r="145" spans="1:12" ht="12.75" customHeight="1">
      <c r="A145" s="356">
        <v>290</v>
      </c>
      <c r="B145" s="357"/>
      <c r="C145" s="87">
        <f>SUM(C146:C173)</f>
        <v>0</v>
      </c>
      <c r="D145" s="87">
        <f aca="true" t="shared" si="32" ref="D145:L145">SUM(D146:D173)</f>
        <v>0</v>
      </c>
      <c r="E145" s="87">
        <f t="shared" si="32"/>
        <v>0</v>
      </c>
      <c r="F145" s="87">
        <f t="shared" si="32"/>
        <v>0</v>
      </c>
      <c r="G145" s="87">
        <f t="shared" si="32"/>
        <v>0</v>
      </c>
      <c r="H145" s="87">
        <f t="shared" si="32"/>
        <v>0</v>
      </c>
      <c r="I145" s="87">
        <f t="shared" si="32"/>
        <v>0</v>
      </c>
      <c r="J145" s="87">
        <f t="shared" si="32"/>
        <v>0</v>
      </c>
      <c r="K145" s="87">
        <f t="shared" si="32"/>
        <v>0</v>
      </c>
      <c r="L145" s="93">
        <f t="shared" si="32"/>
        <v>0</v>
      </c>
    </row>
    <row r="146" spans="1:12" ht="12.75">
      <c r="A146" s="355" t="s">
        <v>265</v>
      </c>
      <c r="B146" s="86" t="s">
        <v>188</v>
      </c>
      <c r="C146" s="88">
        <f aca="true" t="shared" si="33" ref="C146:C173">F146+I146+L146</f>
        <v>0</v>
      </c>
      <c r="D146" s="89"/>
      <c r="E146" s="89"/>
      <c r="F146" s="88">
        <f aca="true" t="shared" si="34" ref="F146:F173">SUM(D146:E146)</f>
        <v>0</v>
      </c>
      <c r="G146" s="90"/>
      <c r="H146" s="90"/>
      <c r="I146" s="88">
        <f aca="true" t="shared" si="35" ref="I146:I173">SUM(G146:H146)</f>
        <v>0</v>
      </c>
      <c r="J146" s="90"/>
      <c r="K146" s="90"/>
      <c r="L146" s="94">
        <f aca="true" t="shared" si="36" ref="L146:L173">SUM(J146:K146)</f>
        <v>0</v>
      </c>
    </row>
    <row r="147" spans="1:12" ht="12.75">
      <c r="A147" s="355"/>
      <c r="B147" s="86" t="s">
        <v>194</v>
      </c>
      <c r="C147" s="88">
        <f t="shared" si="33"/>
        <v>0</v>
      </c>
      <c r="D147" s="89"/>
      <c r="E147" s="89"/>
      <c r="F147" s="88">
        <f t="shared" si="34"/>
        <v>0</v>
      </c>
      <c r="G147" s="90"/>
      <c r="H147" s="90"/>
      <c r="I147" s="88">
        <f t="shared" si="35"/>
        <v>0</v>
      </c>
      <c r="J147" s="90"/>
      <c r="K147" s="90"/>
      <c r="L147" s="94">
        <f t="shared" si="36"/>
        <v>0</v>
      </c>
    </row>
    <row r="148" spans="1:12" ht="12.75">
      <c r="A148" s="355" t="s">
        <v>266</v>
      </c>
      <c r="B148" s="86" t="s">
        <v>188</v>
      </c>
      <c r="C148" s="88">
        <f t="shared" si="33"/>
        <v>0</v>
      </c>
      <c r="D148" s="89"/>
      <c r="E148" s="89"/>
      <c r="F148" s="88">
        <f t="shared" si="34"/>
        <v>0</v>
      </c>
      <c r="G148" s="90"/>
      <c r="H148" s="90"/>
      <c r="I148" s="88">
        <f t="shared" si="35"/>
        <v>0</v>
      </c>
      <c r="J148" s="90"/>
      <c r="K148" s="90"/>
      <c r="L148" s="94">
        <f t="shared" si="36"/>
        <v>0</v>
      </c>
    </row>
    <row r="149" spans="1:12" ht="12.75">
      <c r="A149" s="355"/>
      <c r="B149" s="86" t="s">
        <v>194</v>
      </c>
      <c r="C149" s="88">
        <f t="shared" si="33"/>
        <v>0</v>
      </c>
      <c r="D149" s="89"/>
      <c r="E149" s="89"/>
      <c r="F149" s="88">
        <f t="shared" si="34"/>
        <v>0</v>
      </c>
      <c r="G149" s="90"/>
      <c r="H149" s="90"/>
      <c r="I149" s="88">
        <f t="shared" si="35"/>
        <v>0</v>
      </c>
      <c r="J149" s="90"/>
      <c r="K149" s="90"/>
      <c r="L149" s="94">
        <f t="shared" si="36"/>
        <v>0</v>
      </c>
    </row>
    <row r="150" spans="1:12" ht="12.75">
      <c r="A150" s="355" t="s">
        <v>267</v>
      </c>
      <c r="B150" s="86" t="s">
        <v>188</v>
      </c>
      <c r="C150" s="88">
        <f t="shared" si="33"/>
        <v>0</v>
      </c>
      <c r="D150" s="89"/>
      <c r="E150" s="89"/>
      <c r="F150" s="88">
        <f t="shared" si="34"/>
        <v>0</v>
      </c>
      <c r="G150" s="90"/>
      <c r="H150" s="90"/>
      <c r="I150" s="88">
        <f t="shared" si="35"/>
        <v>0</v>
      </c>
      <c r="J150" s="90"/>
      <c r="K150" s="90"/>
      <c r="L150" s="94">
        <f t="shared" si="36"/>
        <v>0</v>
      </c>
    </row>
    <row r="151" spans="1:12" ht="12.75">
      <c r="A151" s="355"/>
      <c r="B151" s="86" t="s">
        <v>194</v>
      </c>
      <c r="C151" s="88">
        <f t="shared" si="33"/>
        <v>0</v>
      </c>
      <c r="D151" s="89"/>
      <c r="E151" s="89"/>
      <c r="F151" s="88">
        <f t="shared" si="34"/>
        <v>0</v>
      </c>
      <c r="G151" s="90"/>
      <c r="H151" s="90"/>
      <c r="I151" s="88">
        <f t="shared" si="35"/>
        <v>0</v>
      </c>
      <c r="J151" s="90"/>
      <c r="K151" s="90"/>
      <c r="L151" s="94">
        <f t="shared" si="36"/>
        <v>0</v>
      </c>
    </row>
    <row r="152" spans="1:12" ht="12.75">
      <c r="A152" s="355" t="s">
        <v>268</v>
      </c>
      <c r="B152" s="86" t="s">
        <v>188</v>
      </c>
      <c r="C152" s="88">
        <f t="shared" si="33"/>
        <v>0</v>
      </c>
      <c r="D152" s="89"/>
      <c r="E152" s="89"/>
      <c r="F152" s="88">
        <f t="shared" si="34"/>
        <v>0</v>
      </c>
      <c r="G152" s="90"/>
      <c r="H152" s="90"/>
      <c r="I152" s="88">
        <f t="shared" si="35"/>
        <v>0</v>
      </c>
      <c r="J152" s="90"/>
      <c r="K152" s="90"/>
      <c r="L152" s="94">
        <f t="shared" si="36"/>
        <v>0</v>
      </c>
    </row>
    <row r="153" spans="1:12" ht="12.75">
      <c r="A153" s="355"/>
      <c r="B153" s="86" t="s">
        <v>194</v>
      </c>
      <c r="C153" s="88">
        <f t="shared" si="33"/>
        <v>0</v>
      </c>
      <c r="D153" s="89"/>
      <c r="E153" s="89"/>
      <c r="F153" s="88">
        <f t="shared" si="34"/>
        <v>0</v>
      </c>
      <c r="G153" s="90"/>
      <c r="H153" s="90"/>
      <c r="I153" s="88">
        <f t="shared" si="35"/>
        <v>0</v>
      </c>
      <c r="J153" s="90"/>
      <c r="K153" s="90"/>
      <c r="L153" s="94">
        <f t="shared" si="36"/>
        <v>0</v>
      </c>
    </row>
    <row r="154" spans="1:12" ht="12.75">
      <c r="A154" s="355" t="s">
        <v>269</v>
      </c>
      <c r="B154" s="86" t="s">
        <v>188</v>
      </c>
      <c r="C154" s="88">
        <f t="shared" si="33"/>
        <v>0</v>
      </c>
      <c r="D154" s="89"/>
      <c r="E154" s="89"/>
      <c r="F154" s="88">
        <f t="shared" si="34"/>
        <v>0</v>
      </c>
      <c r="G154" s="90"/>
      <c r="H154" s="90"/>
      <c r="I154" s="88">
        <f t="shared" si="35"/>
        <v>0</v>
      </c>
      <c r="J154" s="90"/>
      <c r="K154" s="90"/>
      <c r="L154" s="94">
        <f t="shared" si="36"/>
        <v>0</v>
      </c>
    </row>
    <row r="155" spans="1:12" ht="12.75">
      <c r="A155" s="355"/>
      <c r="B155" s="86" t="s">
        <v>194</v>
      </c>
      <c r="C155" s="88">
        <f t="shared" si="33"/>
        <v>0</v>
      </c>
      <c r="D155" s="89"/>
      <c r="E155" s="89"/>
      <c r="F155" s="88">
        <f t="shared" si="34"/>
        <v>0</v>
      </c>
      <c r="G155" s="90"/>
      <c r="H155" s="90"/>
      <c r="I155" s="88">
        <f t="shared" si="35"/>
        <v>0</v>
      </c>
      <c r="J155" s="90"/>
      <c r="K155" s="90"/>
      <c r="L155" s="94">
        <f t="shared" si="36"/>
        <v>0</v>
      </c>
    </row>
    <row r="156" spans="1:12" ht="12.75">
      <c r="A156" s="355" t="s">
        <v>270</v>
      </c>
      <c r="B156" s="86" t="s">
        <v>188</v>
      </c>
      <c r="C156" s="88">
        <f t="shared" si="33"/>
        <v>0</v>
      </c>
      <c r="D156" s="89"/>
      <c r="E156" s="89"/>
      <c r="F156" s="88">
        <f t="shared" si="34"/>
        <v>0</v>
      </c>
      <c r="G156" s="90"/>
      <c r="H156" s="90"/>
      <c r="I156" s="88">
        <f t="shared" si="35"/>
        <v>0</v>
      </c>
      <c r="J156" s="90"/>
      <c r="K156" s="90"/>
      <c r="L156" s="94">
        <f t="shared" si="36"/>
        <v>0</v>
      </c>
    </row>
    <row r="157" spans="1:12" ht="12.75">
      <c r="A157" s="355"/>
      <c r="B157" s="86" t="s">
        <v>194</v>
      </c>
      <c r="C157" s="88">
        <f t="shared" si="33"/>
        <v>0</v>
      </c>
      <c r="D157" s="89"/>
      <c r="E157" s="89"/>
      <c r="F157" s="88">
        <f t="shared" si="34"/>
        <v>0</v>
      </c>
      <c r="G157" s="90"/>
      <c r="H157" s="90"/>
      <c r="I157" s="88">
        <f t="shared" si="35"/>
        <v>0</v>
      </c>
      <c r="J157" s="90"/>
      <c r="K157" s="90"/>
      <c r="L157" s="94">
        <f t="shared" si="36"/>
        <v>0</v>
      </c>
    </row>
    <row r="158" spans="1:12" ht="12.75">
      <c r="A158" s="355" t="s">
        <v>271</v>
      </c>
      <c r="B158" s="86" t="s">
        <v>188</v>
      </c>
      <c r="C158" s="88">
        <f t="shared" si="33"/>
        <v>0</v>
      </c>
      <c r="D158" s="89"/>
      <c r="E158" s="89"/>
      <c r="F158" s="88">
        <f t="shared" si="34"/>
        <v>0</v>
      </c>
      <c r="G158" s="90"/>
      <c r="H158" s="90"/>
      <c r="I158" s="88">
        <f t="shared" si="35"/>
        <v>0</v>
      </c>
      <c r="J158" s="90"/>
      <c r="K158" s="90"/>
      <c r="L158" s="94">
        <f t="shared" si="36"/>
        <v>0</v>
      </c>
    </row>
    <row r="159" spans="1:12" ht="12.75">
      <c r="A159" s="355"/>
      <c r="B159" s="86" t="s">
        <v>194</v>
      </c>
      <c r="C159" s="88">
        <f t="shared" si="33"/>
        <v>0</v>
      </c>
      <c r="D159" s="89"/>
      <c r="E159" s="89"/>
      <c r="F159" s="88">
        <f t="shared" si="34"/>
        <v>0</v>
      </c>
      <c r="G159" s="90"/>
      <c r="H159" s="90"/>
      <c r="I159" s="88">
        <f t="shared" si="35"/>
        <v>0</v>
      </c>
      <c r="J159" s="90"/>
      <c r="K159" s="90"/>
      <c r="L159" s="94">
        <f t="shared" si="36"/>
        <v>0</v>
      </c>
    </row>
    <row r="160" spans="1:12" ht="12.75">
      <c r="A160" s="355" t="s">
        <v>272</v>
      </c>
      <c r="B160" s="86" t="s">
        <v>188</v>
      </c>
      <c r="C160" s="88">
        <f t="shared" si="33"/>
        <v>0</v>
      </c>
      <c r="D160" s="89"/>
      <c r="E160" s="89"/>
      <c r="F160" s="88">
        <f t="shared" si="34"/>
        <v>0</v>
      </c>
      <c r="G160" s="90"/>
      <c r="H160" s="90"/>
      <c r="I160" s="88">
        <f t="shared" si="35"/>
        <v>0</v>
      </c>
      <c r="J160" s="90"/>
      <c r="K160" s="90"/>
      <c r="L160" s="94">
        <f t="shared" si="36"/>
        <v>0</v>
      </c>
    </row>
    <row r="161" spans="1:12" ht="12.75">
      <c r="A161" s="355"/>
      <c r="B161" s="86" t="s">
        <v>194</v>
      </c>
      <c r="C161" s="88">
        <f t="shared" si="33"/>
        <v>0</v>
      </c>
      <c r="D161" s="89"/>
      <c r="E161" s="89"/>
      <c r="F161" s="88">
        <f t="shared" si="34"/>
        <v>0</v>
      </c>
      <c r="G161" s="90"/>
      <c r="H161" s="90"/>
      <c r="I161" s="88">
        <f t="shared" si="35"/>
        <v>0</v>
      </c>
      <c r="J161" s="90"/>
      <c r="K161" s="90"/>
      <c r="L161" s="94">
        <f t="shared" si="36"/>
        <v>0</v>
      </c>
    </row>
    <row r="162" spans="1:12" ht="12" customHeight="1">
      <c r="A162" s="355" t="s">
        <v>273</v>
      </c>
      <c r="B162" s="86" t="s">
        <v>188</v>
      </c>
      <c r="C162" s="88">
        <f t="shared" si="33"/>
        <v>0</v>
      </c>
      <c r="D162" s="89"/>
      <c r="E162" s="89"/>
      <c r="F162" s="88">
        <f t="shared" si="34"/>
        <v>0</v>
      </c>
      <c r="G162" s="90"/>
      <c r="H162" s="90"/>
      <c r="I162" s="88">
        <f t="shared" si="35"/>
        <v>0</v>
      </c>
      <c r="J162" s="90"/>
      <c r="K162" s="90"/>
      <c r="L162" s="94">
        <f t="shared" si="36"/>
        <v>0</v>
      </c>
    </row>
    <row r="163" spans="1:12" ht="12" customHeight="1">
      <c r="A163" s="355"/>
      <c r="B163" s="86" t="s">
        <v>194</v>
      </c>
      <c r="C163" s="88">
        <f t="shared" si="33"/>
        <v>0</v>
      </c>
      <c r="D163" s="89"/>
      <c r="E163" s="89"/>
      <c r="F163" s="88">
        <f t="shared" si="34"/>
        <v>0</v>
      </c>
      <c r="G163" s="90"/>
      <c r="H163" s="90"/>
      <c r="I163" s="88">
        <f t="shared" si="35"/>
        <v>0</v>
      </c>
      <c r="J163" s="90"/>
      <c r="K163" s="90"/>
      <c r="L163" s="94">
        <f t="shared" si="36"/>
        <v>0</v>
      </c>
    </row>
    <row r="164" spans="1:12" ht="12.75">
      <c r="A164" s="355" t="s">
        <v>274</v>
      </c>
      <c r="B164" s="86" t="s">
        <v>188</v>
      </c>
      <c r="C164" s="88">
        <f t="shared" si="33"/>
        <v>0</v>
      </c>
      <c r="D164" s="89"/>
      <c r="E164" s="89"/>
      <c r="F164" s="88">
        <f t="shared" si="34"/>
        <v>0</v>
      </c>
      <c r="G164" s="90"/>
      <c r="H164" s="90"/>
      <c r="I164" s="88">
        <f t="shared" si="35"/>
        <v>0</v>
      </c>
      <c r="J164" s="90"/>
      <c r="K164" s="90"/>
      <c r="L164" s="94">
        <f t="shared" si="36"/>
        <v>0</v>
      </c>
    </row>
    <row r="165" spans="1:12" ht="12.75">
      <c r="A165" s="355"/>
      <c r="B165" s="86" t="s">
        <v>194</v>
      </c>
      <c r="C165" s="88">
        <f t="shared" si="33"/>
        <v>0</v>
      </c>
      <c r="D165" s="89"/>
      <c r="E165" s="89"/>
      <c r="F165" s="88">
        <f t="shared" si="34"/>
        <v>0</v>
      </c>
      <c r="G165" s="90"/>
      <c r="H165" s="90"/>
      <c r="I165" s="88">
        <f t="shared" si="35"/>
        <v>0</v>
      </c>
      <c r="J165" s="90"/>
      <c r="K165" s="90"/>
      <c r="L165" s="94">
        <f t="shared" si="36"/>
        <v>0</v>
      </c>
    </row>
    <row r="166" spans="1:12" ht="12.75">
      <c r="A166" s="355" t="s">
        <v>275</v>
      </c>
      <c r="B166" s="86" t="s">
        <v>188</v>
      </c>
      <c r="C166" s="88">
        <f t="shared" si="33"/>
        <v>0</v>
      </c>
      <c r="D166" s="89"/>
      <c r="E166" s="89"/>
      <c r="F166" s="88">
        <f t="shared" si="34"/>
        <v>0</v>
      </c>
      <c r="G166" s="90"/>
      <c r="H166" s="90"/>
      <c r="I166" s="88">
        <f t="shared" si="35"/>
        <v>0</v>
      </c>
      <c r="J166" s="90"/>
      <c r="K166" s="90"/>
      <c r="L166" s="94">
        <f t="shared" si="36"/>
        <v>0</v>
      </c>
    </row>
    <row r="167" spans="1:12" ht="12.75">
      <c r="A167" s="355"/>
      <c r="B167" s="86" t="s">
        <v>194</v>
      </c>
      <c r="C167" s="88">
        <f t="shared" si="33"/>
        <v>0</v>
      </c>
      <c r="D167" s="89"/>
      <c r="E167" s="89"/>
      <c r="F167" s="88">
        <f t="shared" si="34"/>
        <v>0</v>
      </c>
      <c r="G167" s="90"/>
      <c r="H167" s="90"/>
      <c r="I167" s="88">
        <f t="shared" si="35"/>
        <v>0</v>
      </c>
      <c r="J167" s="90"/>
      <c r="K167" s="90"/>
      <c r="L167" s="94">
        <f t="shared" si="36"/>
        <v>0</v>
      </c>
    </row>
    <row r="168" spans="1:12" ht="12.75">
      <c r="A168" s="355" t="s">
        <v>276</v>
      </c>
      <c r="B168" s="86" t="s">
        <v>188</v>
      </c>
      <c r="C168" s="88">
        <f t="shared" si="33"/>
        <v>0</v>
      </c>
      <c r="D168" s="89"/>
      <c r="E168" s="89"/>
      <c r="F168" s="88">
        <f t="shared" si="34"/>
        <v>0</v>
      </c>
      <c r="G168" s="90"/>
      <c r="H168" s="90"/>
      <c r="I168" s="88">
        <f t="shared" si="35"/>
        <v>0</v>
      </c>
      <c r="J168" s="90"/>
      <c r="K168" s="90"/>
      <c r="L168" s="94">
        <f t="shared" si="36"/>
        <v>0</v>
      </c>
    </row>
    <row r="169" spans="1:12" ht="12.75">
      <c r="A169" s="355"/>
      <c r="B169" s="86" t="s">
        <v>194</v>
      </c>
      <c r="C169" s="88">
        <f t="shared" si="33"/>
        <v>0</v>
      </c>
      <c r="D169" s="89"/>
      <c r="E169" s="89"/>
      <c r="F169" s="88">
        <f t="shared" si="34"/>
        <v>0</v>
      </c>
      <c r="G169" s="90"/>
      <c r="H169" s="90"/>
      <c r="I169" s="88">
        <f t="shared" si="35"/>
        <v>0</v>
      </c>
      <c r="J169" s="90"/>
      <c r="K169" s="90"/>
      <c r="L169" s="94">
        <f t="shared" si="36"/>
        <v>0</v>
      </c>
    </row>
    <row r="170" spans="1:12" ht="12.75">
      <c r="A170" s="355" t="s">
        <v>277</v>
      </c>
      <c r="B170" s="86" t="s">
        <v>188</v>
      </c>
      <c r="C170" s="88">
        <f t="shared" si="33"/>
        <v>0</v>
      </c>
      <c r="D170" s="89"/>
      <c r="E170" s="89"/>
      <c r="F170" s="88">
        <f t="shared" si="34"/>
        <v>0</v>
      </c>
      <c r="G170" s="90"/>
      <c r="H170" s="90"/>
      <c r="I170" s="88">
        <f t="shared" si="35"/>
        <v>0</v>
      </c>
      <c r="J170" s="90"/>
      <c r="K170" s="90"/>
      <c r="L170" s="94">
        <f t="shared" si="36"/>
        <v>0</v>
      </c>
    </row>
    <row r="171" spans="1:12" ht="12.75">
      <c r="A171" s="355"/>
      <c r="B171" s="86" t="s">
        <v>194</v>
      </c>
      <c r="C171" s="88">
        <f t="shared" si="33"/>
        <v>0</v>
      </c>
      <c r="D171" s="89"/>
      <c r="E171" s="89"/>
      <c r="F171" s="88">
        <f t="shared" si="34"/>
        <v>0</v>
      </c>
      <c r="G171" s="90"/>
      <c r="H171" s="90"/>
      <c r="I171" s="88">
        <f t="shared" si="35"/>
        <v>0</v>
      </c>
      <c r="J171" s="90"/>
      <c r="K171" s="90"/>
      <c r="L171" s="94">
        <f t="shared" si="36"/>
        <v>0</v>
      </c>
    </row>
    <row r="172" spans="1:12" ht="12.75">
      <c r="A172" s="355" t="s">
        <v>278</v>
      </c>
      <c r="B172" s="86" t="s">
        <v>188</v>
      </c>
      <c r="C172" s="88">
        <f t="shared" si="33"/>
        <v>0</v>
      </c>
      <c r="D172" s="89"/>
      <c r="E172" s="89"/>
      <c r="F172" s="88">
        <f t="shared" si="34"/>
        <v>0</v>
      </c>
      <c r="G172" s="90"/>
      <c r="H172" s="90"/>
      <c r="I172" s="88">
        <f t="shared" si="35"/>
        <v>0</v>
      </c>
      <c r="J172" s="90"/>
      <c r="K172" s="90"/>
      <c r="L172" s="94">
        <f t="shared" si="36"/>
        <v>0</v>
      </c>
    </row>
    <row r="173" spans="1:12" ht="12.75">
      <c r="A173" s="355"/>
      <c r="B173" s="86" t="s">
        <v>194</v>
      </c>
      <c r="C173" s="88">
        <f t="shared" si="33"/>
        <v>0</v>
      </c>
      <c r="D173" s="89"/>
      <c r="E173" s="89"/>
      <c r="F173" s="88">
        <f t="shared" si="34"/>
        <v>0</v>
      </c>
      <c r="G173" s="90"/>
      <c r="H173" s="90"/>
      <c r="I173" s="88">
        <f t="shared" si="35"/>
        <v>0</v>
      </c>
      <c r="J173" s="90"/>
      <c r="K173" s="90"/>
      <c r="L173" s="94">
        <f t="shared" si="36"/>
        <v>0</v>
      </c>
    </row>
    <row r="174" spans="1:12" ht="12.75" customHeight="1">
      <c r="A174" s="356">
        <v>310</v>
      </c>
      <c r="B174" s="357"/>
      <c r="C174" s="87">
        <f>SUM(C175:C182)</f>
        <v>0</v>
      </c>
      <c r="D174" s="87">
        <f aca="true" t="shared" si="37" ref="D174:L174">SUM(D175:D182)</f>
        <v>0</v>
      </c>
      <c r="E174" s="87">
        <f t="shared" si="37"/>
        <v>0</v>
      </c>
      <c r="F174" s="87">
        <f t="shared" si="37"/>
        <v>0</v>
      </c>
      <c r="G174" s="87">
        <f t="shared" si="37"/>
        <v>0</v>
      </c>
      <c r="H174" s="87">
        <f t="shared" si="37"/>
        <v>0</v>
      </c>
      <c r="I174" s="87">
        <f t="shared" si="37"/>
        <v>0</v>
      </c>
      <c r="J174" s="87">
        <f t="shared" si="37"/>
        <v>0</v>
      </c>
      <c r="K174" s="87">
        <f t="shared" si="37"/>
        <v>0</v>
      </c>
      <c r="L174" s="93">
        <f t="shared" si="37"/>
        <v>0</v>
      </c>
    </row>
    <row r="175" spans="1:12" ht="12.75">
      <c r="A175" s="355" t="s">
        <v>279</v>
      </c>
      <c r="B175" s="86" t="s">
        <v>188</v>
      </c>
      <c r="C175" s="88">
        <f aca="true" t="shared" si="38" ref="C175:C182">F175+I175+L175</f>
        <v>0</v>
      </c>
      <c r="D175" s="89"/>
      <c r="E175" s="89"/>
      <c r="F175" s="88">
        <f aca="true" t="shared" si="39" ref="F175:F182">SUM(D175:E175)</f>
        <v>0</v>
      </c>
      <c r="G175" s="90"/>
      <c r="H175" s="90"/>
      <c r="I175" s="88">
        <f aca="true" t="shared" si="40" ref="I175:I182">SUM(G175:H175)</f>
        <v>0</v>
      </c>
      <c r="J175" s="90"/>
      <c r="K175" s="90"/>
      <c r="L175" s="94">
        <f aca="true" t="shared" si="41" ref="L175:L182">SUM(J175:K175)</f>
        <v>0</v>
      </c>
    </row>
    <row r="176" spans="1:12" ht="12.75">
      <c r="A176" s="355"/>
      <c r="B176" s="86" t="s">
        <v>194</v>
      </c>
      <c r="C176" s="88">
        <f t="shared" si="38"/>
        <v>0</v>
      </c>
      <c r="D176" s="89"/>
      <c r="E176" s="89"/>
      <c r="F176" s="88">
        <f t="shared" si="39"/>
        <v>0</v>
      </c>
      <c r="G176" s="90"/>
      <c r="H176" s="90"/>
      <c r="I176" s="88">
        <f t="shared" si="40"/>
        <v>0</v>
      </c>
      <c r="J176" s="90"/>
      <c r="K176" s="90"/>
      <c r="L176" s="94">
        <f t="shared" si="41"/>
        <v>0</v>
      </c>
    </row>
    <row r="177" spans="1:12" ht="12.75">
      <c r="A177" s="355" t="s">
        <v>280</v>
      </c>
      <c r="B177" s="86" t="s">
        <v>188</v>
      </c>
      <c r="C177" s="88">
        <f t="shared" si="38"/>
        <v>0</v>
      </c>
      <c r="D177" s="89"/>
      <c r="E177" s="89"/>
      <c r="F177" s="88">
        <f t="shared" si="39"/>
        <v>0</v>
      </c>
      <c r="G177" s="90"/>
      <c r="H177" s="90"/>
      <c r="I177" s="88">
        <f t="shared" si="40"/>
        <v>0</v>
      </c>
      <c r="J177" s="90"/>
      <c r="K177" s="90"/>
      <c r="L177" s="94">
        <f t="shared" si="41"/>
        <v>0</v>
      </c>
    </row>
    <row r="178" spans="1:12" ht="12.75">
      <c r="A178" s="355"/>
      <c r="B178" s="86" t="s">
        <v>194</v>
      </c>
      <c r="C178" s="88">
        <f t="shared" si="38"/>
        <v>0</v>
      </c>
      <c r="D178" s="89"/>
      <c r="E178" s="89"/>
      <c r="F178" s="88">
        <f t="shared" si="39"/>
        <v>0</v>
      </c>
      <c r="G178" s="90"/>
      <c r="H178" s="90"/>
      <c r="I178" s="88">
        <f t="shared" si="40"/>
        <v>0</v>
      </c>
      <c r="J178" s="90"/>
      <c r="K178" s="90"/>
      <c r="L178" s="94">
        <f t="shared" si="41"/>
        <v>0</v>
      </c>
    </row>
    <row r="179" spans="1:12" ht="12.75">
      <c r="A179" s="355" t="s">
        <v>281</v>
      </c>
      <c r="B179" s="86" t="s">
        <v>188</v>
      </c>
      <c r="C179" s="88">
        <f t="shared" si="38"/>
        <v>0</v>
      </c>
      <c r="D179" s="89"/>
      <c r="E179" s="89"/>
      <c r="F179" s="88">
        <f t="shared" si="39"/>
        <v>0</v>
      </c>
      <c r="G179" s="90"/>
      <c r="H179" s="90"/>
      <c r="I179" s="88">
        <f t="shared" si="40"/>
        <v>0</v>
      </c>
      <c r="J179" s="90"/>
      <c r="K179" s="90"/>
      <c r="L179" s="94">
        <f t="shared" si="41"/>
        <v>0</v>
      </c>
    </row>
    <row r="180" spans="1:12" ht="12.75">
      <c r="A180" s="355"/>
      <c r="B180" s="86" t="s">
        <v>194</v>
      </c>
      <c r="C180" s="88">
        <f t="shared" si="38"/>
        <v>0</v>
      </c>
      <c r="D180" s="89"/>
      <c r="E180" s="89"/>
      <c r="F180" s="88">
        <f t="shared" si="39"/>
        <v>0</v>
      </c>
      <c r="G180" s="90"/>
      <c r="H180" s="90"/>
      <c r="I180" s="88">
        <f t="shared" si="40"/>
        <v>0</v>
      </c>
      <c r="J180" s="90"/>
      <c r="K180" s="90"/>
      <c r="L180" s="94">
        <f t="shared" si="41"/>
        <v>0</v>
      </c>
    </row>
    <row r="181" spans="1:12" ht="12.75">
      <c r="A181" s="355" t="s">
        <v>282</v>
      </c>
      <c r="B181" s="86" t="s">
        <v>188</v>
      </c>
      <c r="C181" s="88">
        <f t="shared" si="38"/>
        <v>0</v>
      </c>
      <c r="D181" s="89"/>
      <c r="E181" s="89"/>
      <c r="F181" s="88">
        <f t="shared" si="39"/>
        <v>0</v>
      </c>
      <c r="G181" s="90"/>
      <c r="H181" s="90"/>
      <c r="I181" s="88">
        <f t="shared" si="40"/>
        <v>0</v>
      </c>
      <c r="J181" s="90"/>
      <c r="K181" s="90"/>
      <c r="L181" s="94">
        <f t="shared" si="41"/>
        <v>0</v>
      </c>
    </row>
    <row r="182" spans="1:12" ht="12.75">
      <c r="A182" s="355"/>
      <c r="B182" s="86" t="s">
        <v>194</v>
      </c>
      <c r="C182" s="88">
        <f t="shared" si="38"/>
        <v>0</v>
      </c>
      <c r="D182" s="89"/>
      <c r="E182" s="89"/>
      <c r="F182" s="88">
        <f t="shared" si="39"/>
        <v>0</v>
      </c>
      <c r="G182" s="90"/>
      <c r="H182" s="90"/>
      <c r="I182" s="88">
        <f t="shared" si="40"/>
        <v>0</v>
      </c>
      <c r="J182" s="90"/>
      <c r="K182" s="90"/>
      <c r="L182" s="94">
        <f t="shared" si="41"/>
        <v>0</v>
      </c>
    </row>
    <row r="183" spans="1:12" ht="12.75">
      <c r="A183" s="364">
        <v>340</v>
      </c>
      <c r="B183" s="365"/>
      <c r="C183" s="87">
        <f>SUM(C184:C215)</f>
        <v>0</v>
      </c>
      <c r="D183" s="87">
        <f aca="true" t="shared" si="42" ref="D183:L183">SUM(D184:D215)</f>
        <v>0</v>
      </c>
      <c r="E183" s="87">
        <f t="shared" si="42"/>
        <v>0</v>
      </c>
      <c r="F183" s="87">
        <f t="shared" si="42"/>
        <v>0</v>
      </c>
      <c r="G183" s="87">
        <f t="shared" si="42"/>
        <v>0</v>
      </c>
      <c r="H183" s="87">
        <f t="shared" si="42"/>
        <v>0</v>
      </c>
      <c r="I183" s="87">
        <f t="shared" si="42"/>
        <v>0</v>
      </c>
      <c r="J183" s="87">
        <f t="shared" si="42"/>
        <v>0</v>
      </c>
      <c r="K183" s="87">
        <f t="shared" si="42"/>
        <v>0</v>
      </c>
      <c r="L183" s="93">
        <f t="shared" si="42"/>
        <v>0</v>
      </c>
    </row>
    <row r="184" spans="1:12" ht="12.75">
      <c r="A184" s="355" t="s">
        <v>283</v>
      </c>
      <c r="B184" s="86" t="s">
        <v>188</v>
      </c>
      <c r="C184" s="88">
        <f aca="true" t="shared" si="43" ref="C184:C215">F184+I184+L184</f>
        <v>0</v>
      </c>
      <c r="D184" s="89"/>
      <c r="E184" s="89"/>
      <c r="F184" s="88">
        <f aca="true" t="shared" si="44" ref="F184:F215">SUM(D184:E184)</f>
        <v>0</v>
      </c>
      <c r="G184" s="90"/>
      <c r="H184" s="90"/>
      <c r="I184" s="88">
        <f aca="true" t="shared" si="45" ref="I184:I215">SUM(G184:H184)</f>
        <v>0</v>
      </c>
      <c r="J184" s="90"/>
      <c r="K184" s="90"/>
      <c r="L184" s="94">
        <f aca="true" t="shared" si="46" ref="L184:L215">SUM(J184:K184)</f>
        <v>0</v>
      </c>
    </row>
    <row r="185" spans="1:12" ht="12.75">
      <c r="A185" s="355"/>
      <c r="B185" s="86" t="s">
        <v>194</v>
      </c>
      <c r="C185" s="88">
        <f t="shared" si="43"/>
        <v>0</v>
      </c>
      <c r="D185" s="89"/>
      <c r="E185" s="89"/>
      <c r="F185" s="88">
        <f t="shared" si="44"/>
        <v>0</v>
      </c>
      <c r="G185" s="90"/>
      <c r="H185" s="90"/>
      <c r="I185" s="88">
        <f t="shared" si="45"/>
        <v>0</v>
      </c>
      <c r="J185" s="90"/>
      <c r="K185" s="90"/>
      <c r="L185" s="94">
        <f t="shared" si="46"/>
        <v>0</v>
      </c>
    </row>
    <row r="186" spans="1:12" ht="12.75">
      <c r="A186" s="355" t="s">
        <v>284</v>
      </c>
      <c r="B186" s="86" t="s">
        <v>188</v>
      </c>
      <c r="C186" s="88">
        <f t="shared" si="43"/>
        <v>0</v>
      </c>
      <c r="D186" s="89"/>
      <c r="E186" s="89"/>
      <c r="F186" s="88">
        <f t="shared" si="44"/>
        <v>0</v>
      </c>
      <c r="G186" s="90"/>
      <c r="H186" s="90"/>
      <c r="I186" s="88">
        <f t="shared" si="45"/>
        <v>0</v>
      </c>
      <c r="J186" s="90"/>
      <c r="K186" s="90"/>
      <c r="L186" s="94">
        <f t="shared" si="46"/>
        <v>0</v>
      </c>
    </row>
    <row r="187" spans="1:12" ht="12.75">
      <c r="A187" s="355"/>
      <c r="B187" s="86" t="s">
        <v>194</v>
      </c>
      <c r="C187" s="88">
        <f t="shared" si="43"/>
        <v>0</v>
      </c>
      <c r="D187" s="89"/>
      <c r="E187" s="89"/>
      <c r="F187" s="88">
        <f t="shared" si="44"/>
        <v>0</v>
      </c>
      <c r="G187" s="90"/>
      <c r="H187" s="90"/>
      <c r="I187" s="88">
        <f t="shared" si="45"/>
        <v>0</v>
      </c>
      <c r="J187" s="90"/>
      <c r="K187" s="90"/>
      <c r="L187" s="94">
        <f t="shared" si="46"/>
        <v>0</v>
      </c>
    </row>
    <row r="188" spans="1:12" ht="12.75">
      <c r="A188" s="355" t="s">
        <v>285</v>
      </c>
      <c r="B188" s="86" t="s">
        <v>188</v>
      </c>
      <c r="C188" s="88">
        <f t="shared" si="43"/>
        <v>0</v>
      </c>
      <c r="D188" s="89"/>
      <c r="E188" s="89"/>
      <c r="F188" s="88">
        <f t="shared" si="44"/>
        <v>0</v>
      </c>
      <c r="G188" s="90"/>
      <c r="H188" s="90"/>
      <c r="I188" s="88">
        <f t="shared" si="45"/>
        <v>0</v>
      </c>
      <c r="J188" s="90"/>
      <c r="K188" s="90"/>
      <c r="L188" s="94">
        <f t="shared" si="46"/>
        <v>0</v>
      </c>
    </row>
    <row r="189" spans="1:12" ht="12.75">
      <c r="A189" s="355"/>
      <c r="B189" s="86" t="s">
        <v>194</v>
      </c>
      <c r="C189" s="88">
        <f t="shared" si="43"/>
        <v>0</v>
      </c>
      <c r="D189" s="89"/>
      <c r="E189" s="89"/>
      <c r="F189" s="88">
        <f t="shared" si="44"/>
        <v>0</v>
      </c>
      <c r="G189" s="90"/>
      <c r="H189" s="90"/>
      <c r="I189" s="88">
        <f t="shared" si="45"/>
        <v>0</v>
      </c>
      <c r="J189" s="90"/>
      <c r="K189" s="90"/>
      <c r="L189" s="94">
        <f t="shared" si="46"/>
        <v>0</v>
      </c>
    </row>
    <row r="190" spans="1:12" ht="12.75">
      <c r="A190" s="355" t="s">
        <v>286</v>
      </c>
      <c r="B190" s="86" t="s">
        <v>188</v>
      </c>
      <c r="C190" s="88">
        <f t="shared" si="43"/>
        <v>0</v>
      </c>
      <c r="D190" s="89"/>
      <c r="E190" s="89"/>
      <c r="F190" s="88">
        <f t="shared" si="44"/>
        <v>0</v>
      </c>
      <c r="G190" s="90"/>
      <c r="H190" s="90"/>
      <c r="I190" s="88">
        <f t="shared" si="45"/>
        <v>0</v>
      </c>
      <c r="J190" s="90"/>
      <c r="K190" s="90"/>
      <c r="L190" s="94">
        <f t="shared" si="46"/>
        <v>0</v>
      </c>
    </row>
    <row r="191" spans="1:12" ht="12.75">
      <c r="A191" s="355"/>
      <c r="B191" s="86" t="s">
        <v>194</v>
      </c>
      <c r="C191" s="88">
        <f t="shared" si="43"/>
        <v>0</v>
      </c>
      <c r="D191" s="89"/>
      <c r="E191" s="89"/>
      <c r="F191" s="88">
        <f t="shared" si="44"/>
        <v>0</v>
      </c>
      <c r="G191" s="90"/>
      <c r="H191" s="90"/>
      <c r="I191" s="88">
        <f t="shared" si="45"/>
        <v>0</v>
      </c>
      <c r="J191" s="90"/>
      <c r="K191" s="90"/>
      <c r="L191" s="94">
        <f t="shared" si="46"/>
        <v>0</v>
      </c>
    </row>
    <row r="192" spans="1:12" ht="12.75">
      <c r="A192" s="355" t="s">
        <v>287</v>
      </c>
      <c r="B192" s="86" t="s">
        <v>188</v>
      </c>
      <c r="C192" s="88">
        <f t="shared" si="43"/>
        <v>0</v>
      </c>
      <c r="D192" s="89"/>
      <c r="E192" s="89"/>
      <c r="F192" s="88">
        <f t="shared" si="44"/>
        <v>0</v>
      </c>
      <c r="G192" s="90"/>
      <c r="H192" s="90"/>
      <c r="I192" s="88">
        <f t="shared" si="45"/>
        <v>0</v>
      </c>
      <c r="J192" s="90"/>
      <c r="K192" s="90"/>
      <c r="L192" s="94">
        <f t="shared" si="46"/>
        <v>0</v>
      </c>
    </row>
    <row r="193" spans="1:12" ht="12.75">
      <c r="A193" s="355"/>
      <c r="B193" s="86" t="s">
        <v>194</v>
      </c>
      <c r="C193" s="88">
        <f t="shared" si="43"/>
        <v>0</v>
      </c>
      <c r="D193" s="89"/>
      <c r="E193" s="89"/>
      <c r="F193" s="88">
        <f t="shared" si="44"/>
        <v>0</v>
      </c>
      <c r="G193" s="90"/>
      <c r="H193" s="90"/>
      <c r="I193" s="88">
        <f t="shared" si="45"/>
        <v>0</v>
      </c>
      <c r="J193" s="90"/>
      <c r="K193" s="90"/>
      <c r="L193" s="94">
        <f t="shared" si="46"/>
        <v>0</v>
      </c>
    </row>
    <row r="194" spans="1:12" ht="12.75">
      <c r="A194" s="355" t="s">
        <v>288</v>
      </c>
      <c r="B194" s="86" t="s">
        <v>188</v>
      </c>
      <c r="C194" s="88">
        <f t="shared" si="43"/>
        <v>0</v>
      </c>
      <c r="D194" s="89"/>
      <c r="E194" s="89"/>
      <c r="F194" s="88">
        <f t="shared" si="44"/>
        <v>0</v>
      </c>
      <c r="G194" s="90"/>
      <c r="H194" s="90"/>
      <c r="I194" s="88">
        <f t="shared" si="45"/>
        <v>0</v>
      </c>
      <c r="J194" s="90"/>
      <c r="K194" s="90"/>
      <c r="L194" s="94">
        <f t="shared" si="46"/>
        <v>0</v>
      </c>
    </row>
    <row r="195" spans="1:12" ht="12.75">
      <c r="A195" s="355"/>
      <c r="B195" s="86" t="s">
        <v>194</v>
      </c>
      <c r="C195" s="88">
        <f t="shared" si="43"/>
        <v>0</v>
      </c>
      <c r="D195" s="89"/>
      <c r="E195" s="89"/>
      <c r="F195" s="88">
        <f t="shared" si="44"/>
        <v>0</v>
      </c>
      <c r="G195" s="90"/>
      <c r="H195" s="90"/>
      <c r="I195" s="88">
        <f t="shared" si="45"/>
        <v>0</v>
      </c>
      <c r="J195" s="90"/>
      <c r="K195" s="90"/>
      <c r="L195" s="94">
        <f t="shared" si="46"/>
        <v>0</v>
      </c>
    </row>
    <row r="196" spans="1:12" ht="12.75">
      <c r="A196" s="355" t="s">
        <v>289</v>
      </c>
      <c r="B196" s="86" t="s">
        <v>188</v>
      </c>
      <c r="C196" s="88">
        <f t="shared" si="43"/>
        <v>0</v>
      </c>
      <c r="D196" s="89"/>
      <c r="E196" s="89"/>
      <c r="F196" s="88">
        <f t="shared" si="44"/>
        <v>0</v>
      </c>
      <c r="G196" s="90"/>
      <c r="H196" s="90"/>
      <c r="I196" s="88">
        <f t="shared" si="45"/>
        <v>0</v>
      </c>
      <c r="J196" s="90"/>
      <c r="K196" s="90"/>
      <c r="L196" s="94">
        <f t="shared" si="46"/>
        <v>0</v>
      </c>
    </row>
    <row r="197" spans="1:12" ht="12.75">
      <c r="A197" s="355"/>
      <c r="B197" s="86" t="s">
        <v>194</v>
      </c>
      <c r="C197" s="88">
        <f t="shared" si="43"/>
        <v>0</v>
      </c>
      <c r="D197" s="89"/>
      <c r="E197" s="89"/>
      <c r="F197" s="88">
        <f t="shared" si="44"/>
        <v>0</v>
      </c>
      <c r="G197" s="90"/>
      <c r="H197" s="90"/>
      <c r="I197" s="88">
        <f t="shared" si="45"/>
        <v>0</v>
      </c>
      <c r="J197" s="90"/>
      <c r="K197" s="90"/>
      <c r="L197" s="94">
        <f t="shared" si="46"/>
        <v>0</v>
      </c>
    </row>
    <row r="198" spans="1:12" ht="12.75">
      <c r="A198" s="355" t="s">
        <v>290</v>
      </c>
      <c r="B198" s="86" t="s">
        <v>188</v>
      </c>
      <c r="C198" s="88">
        <f t="shared" si="43"/>
        <v>0</v>
      </c>
      <c r="D198" s="89"/>
      <c r="E198" s="89"/>
      <c r="F198" s="88">
        <f t="shared" si="44"/>
        <v>0</v>
      </c>
      <c r="G198" s="90"/>
      <c r="H198" s="90"/>
      <c r="I198" s="88">
        <f t="shared" si="45"/>
        <v>0</v>
      </c>
      <c r="J198" s="90"/>
      <c r="K198" s="90"/>
      <c r="L198" s="94">
        <f t="shared" si="46"/>
        <v>0</v>
      </c>
    </row>
    <row r="199" spans="1:12" ht="12.75">
      <c r="A199" s="355"/>
      <c r="B199" s="86" t="s">
        <v>194</v>
      </c>
      <c r="C199" s="88">
        <f t="shared" si="43"/>
        <v>0</v>
      </c>
      <c r="D199" s="89"/>
      <c r="E199" s="89"/>
      <c r="F199" s="88">
        <f t="shared" si="44"/>
        <v>0</v>
      </c>
      <c r="G199" s="90"/>
      <c r="H199" s="90"/>
      <c r="I199" s="88">
        <f t="shared" si="45"/>
        <v>0</v>
      </c>
      <c r="J199" s="90"/>
      <c r="K199" s="90"/>
      <c r="L199" s="94">
        <f t="shared" si="46"/>
        <v>0</v>
      </c>
    </row>
    <row r="200" spans="1:12" ht="12.75">
      <c r="A200" s="355" t="s">
        <v>291</v>
      </c>
      <c r="B200" s="86" t="s">
        <v>188</v>
      </c>
      <c r="C200" s="88">
        <f t="shared" si="43"/>
        <v>0</v>
      </c>
      <c r="D200" s="89"/>
      <c r="E200" s="89"/>
      <c r="F200" s="88">
        <f t="shared" si="44"/>
        <v>0</v>
      </c>
      <c r="G200" s="90"/>
      <c r="H200" s="90"/>
      <c r="I200" s="88">
        <f t="shared" si="45"/>
        <v>0</v>
      </c>
      <c r="J200" s="90"/>
      <c r="K200" s="90"/>
      <c r="L200" s="94">
        <f t="shared" si="46"/>
        <v>0</v>
      </c>
    </row>
    <row r="201" spans="1:12" ht="12.75">
      <c r="A201" s="355"/>
      <c r="B201" s="86" t="s">
        <v>194</v>
      </c>
      <c r="C201" s="88">
        <f t="shared" si="43"/>
        <v>0</v>
      </c>
      <c r="D201" s="89"/>
      <c r="E201" s="89"/>
      <c r="F201" s="88">
        <f t="shared" si="44"/>
        <v>0</v>
      </c>
      <c r="G201" s="90"/>
      <c r="H201" s="90"/>
      <c r="I201" s="88">
        <f t="shared" si="45"/>
        <v>0</v>
      </c>
      <c r="J201" s="90"/>
      <c r="K201" s="90"/>
      <c r="L201" s="94">
        <f t="shared" si="46"/>
        <v>0</v>
      </c>
    </row>
    <row r="202" spans="1:12" ht="12.75">
      <c r="A202" s="355" t="s">
        <v>292</v>
      </c>
      <c r="B202" s="86" t="s">
        <v>188</v>
      </c>
      <c r="C202" s="88">
        <f t="shared" si="43"/>
        <v>0</v>
      </c>
      <c r="D202" s="89"/>
      <c r="E202" s="89"/>
      <c r="F202" s="88">
        <f t="shared" si="44"/>
        <v>0</v>
      </c>
      <c r="G202" s="90"/>
      <c r="H202" s="90"/>
      <c r="I202" s="88">
        <f t="shared" si="45"/>
        <v>0</v>
      </c>
      <c r="J202" s="90"/>
      <c r="K202" s="90"/>
      <c r="L202" s="94">
        <f t="shared" si="46"/>
        <v>0</v>
      </c>
    </row>
    <row r="203" spans="1:12" ht="12.75">
      <c r="A203" s="355"/>
      <c r="B203" s="86" t="s">
        <v>194</v>
      </c>
      <c r="C203" s="88">
        <f t="shared" si="43"/>
        <v>0</v>
      </c>
      <c r="D203" s="89"/>
      <c r="E203" s="89"/>
      <c r="F203" s="88">
        <f t="shared" si="44"/>
        <v>0</v>
      </c>
      <c r="G203" s="90"/>
      <c r="H203" s="90"/>
      <c r="I203" s="88">
        <f t="shared" si="45"/>
        <v>0</v>
      </c>
      <c r="J203" s="90"/>
      <c r="K203" s="90"/>
      <c r="L203" s="94">
        <f t="shared" si="46"/>
        <v>0</v>
      </c>
    </row>
    <row r="204" spans="1:12" ht="12.75">
      <c r="A204" s="355" t="s">
        <v>293</v>
      </c>
      <c r="B204" s="86" t="s">
        <v>188</v>
      </c>
      <c r="C204" s="88">
        <f t="shared" si="43"/>
        <v>0</v>
      </c>
      <c r="D204" s="89"/>
      <c r="E204" s="89"/>
      <c r="F204" s="88">
        <f t="shared" si="44"/>
        <v>0</v>
      </c>
      <c r="G204" s="90"/>
      <c r="H204" s="90"/>
      <c r="I204" s="88">
        <f t="shared" si="45"/>
        <v>0</v>
      </c>
      <c r="J204" s="90"/>
      <c r="K204" s="90"/>
      <c r="L204" s="94">
        <f t="shared" si="46"/>
        <v>0</v>
      </c>
    </row>
    <row r="205" spans="1:12" ht="12.75">
      <c r="A205" s="355"/>
      <c r="B205" s="86" t="s">
        <v>194</v>
      </c>
      <c r="C205" s="88">
        <f t="shared" si="43"/>
        <v>0</v>
      </c>
      <c r="D205" s="89"/>
      <c r="E205" s="89"/>
      <c r="F205" s="88">
        <f t="shared" si="44"/>
        <v>0</v>
      </c>
      <c r="G205" s="90"/>
      <c r="H205" s="90"/>
      <c r="I205" s="88">
        <f t="shared" si="45"/>
        <v>0</v>
      </c>
      <c r="J205" s="90"/>
      <c r="K205" s="90"/>
      <c r="L205" s="94">
        <f t="shared" si="46"/>
        <v>0</v>
      </c>
    </row>
    <row r="206" spans="1:12" ht="12.75">
      <c r="A206" s="355" t="s">
        <v>294</v>
      </c>
      <c r="B206" s="86" t="s">
        <v>188</v>
      </c>
      <c r="C206" s="88">
        <f t="shared" si="43"/>
        <v>0</v>
      </c>
      <c r="D206" s="89"/>
      <c r="E206" s="89"/>
      <c r="F206" s="88">
        <f t="shared" si="44"/>
        <v>0</v>
      </c>
      <c r="G206" s="90"/>
      <c r="H206" s="90"/>
      <c r="I206" s="88">
        <f t="shared" si="45"/>
        <v>0</v>
      </c>
      <c r="J206" s="90"/>
      <c r="K206" s="90"/>
      <c r="L206" s="94">
        <f t="shared" si="46"/>
        <v>0</v>
      </c>
    </row>
    <row r="207" spans="1:12" ht="12.75">
      <c r="A207" s="355"/>
      <c r="B207" s="86" t="s">
        <v>194</v>
      </c>
      <c r="C207" s="88">
        <f t="shared" si="43"/>
        <v>0</v>
      </c>
      <c r="D207" s="89"/>
      <c r="E207" s="89"/>
      <c r="F207" s="88">
        <f t="shared" si="44"/>
        <v>0</v>
      </c>
      <c r="G207" s="90"/>
      <c r="H207" s="90"/>
      <c r="I207" s="88">
        <f t="shared" si="45"/>
        <v>0</v>
      </c>
      <c r="J207" s="90"/>
      <c r="K207" s="90"/>
      <c r="L207" s="94">
        <f t="shared" si="46"/>
        <v>0</v>
      </c>
    </row>
    <row r="208" spans="1:12" ht="12.75">
      <c r="A208" s="355" t="s">
        <v>295</v>
      </c>
      <c r="B208" s="86" t="s">
        <v>188</v>
      </c>
      <c r="C208" s="88">
        <f t="shared" si="43"/>
        <v>0</v>
      </c>
      <c r="D208" s="89"/>
      <c r="E208" s="89"/>
      <c r="F208" s="88">
        <f t="shared" si="44"/>
        <v>0</v>
      </c>
      <c r="G208" s="90"/>
      <c r="H208" s="90"/>
      <c r="I208" s="88">
        <f t="shared" si="45"/>
        <v>0</v>
      </c>
      <c r="J208" s="90"/>
      <c r="K208" s="90"/>
      <c r="L208" s="94">
        <f t="shared" si="46"/>
        <v>0</v>
      </c>
    </row>
    <row r="209" spans="1:12" ht="12.75">
      <c r="A209" s="355"/>
      <c r="B209" s="86" t="s">
        <v>194</v>
      </c>
      <c r="C209" s="88">
        <f t="shared" si="43"/>
        <v>0</v>
      </c>
      <c r="D209" s="89"/>
      <c r="E209" s="89"/>
      <c r="F209" s="88">
        <f t="shared" si="44"/>
        <v>0</v>
      </c>
      <c r="G209" s="90"/>
      <c r="H209" s="90"/>
      <c r="I209" s="88">
        <f t="shared" si="45"/>
        <v>0</v>
      </c>
      <c r="J209" s="90"/>
      <c r="K209" s="90"/>
      <c r="L209" s="94">
        <f t="shared" si="46"/>
        <v>0</v>
      </c>
    </row>
    <row r="210" spans="1:12" ht="12.75">
      <c r="A210" s="355" t="s">
        <v>296</v>
      </c>
      <c r="B210" s="86" t="s">
        <v>188</v>
      </c>
      <c r="C210" s="88">
        <f t="shared" si="43"/>
        <v>0</v>
      </c>
      <c r="D210" s="89"/>
      <c r="E210" s="89"/>
      <c r="F210" s="88">
        <f t="shared" si="44"/>
        <v>0</v>
      </c>
      <c r="G210" s="90"/>
      <c r="H210" s="90"/>
      <c r="I210" s="88">
        <f t="shared" si="45"/>
        <v>0</v>
      </c>
      <c r="J210" s="90"/>
      <c r="K210" s="90"/>
      <c r="L210" s="94">
        <f t="shared" si="46"/>
        <v>0</v>
      </c>
    </row>
    <row r="211" spans="1:12" ht="12.75">
      <c r="A211" s="355"/>
      <c r="B211" s="86" t="s">
        <v>194</v>
      </c>
      <c r="C211" s="88">
        <f t="shared" si="43"/>
        <v>0</v>
      </c>
      <c r="D211" s="89"/>
      <c r="E211" s="89"/>
      <c r="F211" s="88">
        <f t="shared" si="44"/>
        <v>0</v>
      </c>
      <c r="G211" s="90"/>
      <c r="H211" s="90"/>
      <c r="I211" s="88">
        <f t="shared" si="45"/>
        <v>0</v>
      </c>
      <c r="J211" s="90"/>
      <c r="K211" s="90"/>
      <c r="L211" s="94">
        <f t="shared" si="46"/>
        <v>0</v>
      </c>
    </row>
    <row r="212" spans="1:12" ht="12.75">
      <c r="A212" s="355" t="s">
        <v>297</v>
      </c>
      <c r="B212" s="86" t="s">
        <v>188</v>
      </c>
      <c r="C212" s="88">
        <f t="shared" si="43"/>
        <v>0</v>
      </c>
      <c r="D212" s="89"/>
      <c r="E212" s="89"/>
      <c r="F212" s="88">
        <f t="shared" si="44"/>
        <v>0</v>
      </c>
      <c r="G212" s="90"/>
      <c r="H212" s="90"/>
      <c r="I212" s="88">
        <f t="shared" si="45"/>
        <v>0</v>
      </c>
      <c r="J212" s="90"/>
      <c r="K212" s="90"/>
      <c r="L212" s="94">
        <f t="shared" si="46"/>
        <v>0</v>
      </c>
    </row>
    <row r="213" spans="1:12" ht="12.75">
      <c r="A213" s="355"/>
      <c r="B213" s="86" t="s">
        <v>194</v>
      </c>
      <c r="C213" s="88">
        <f t="shared" si="43"/>
        <v>0</v>
      </c>
      <c r="D213" s="89"/>
      <c r="E213" s="89"/>
      <c r="F213" s="88">
        <f t="shared" si="44"/>
        <v>0</v>
      </c>
      <c r="G213" s="90"/>
      <c r="H213" s="90"/>
      <c r="I213" s="88">
        <f t="shared" si="45"/>
        <v>0</v>
      </c>
      <c r="J213" s="90"/>
      <c r="K213" s="90"/>
      <c r="L213" s="94">
        <f t="shared" si="46"/>
        <v>0</v>
      </c>
    </row>
    <row r="214" spans="1:12" ht="12.75">
      <c r="A214" s="355" t="s">
        <v>298</v>
      </c>
      <c r="B214" s="86" t="s">
        <v>188</v>
      </c>
      <c r="C214" s="88">
        <f t="shared" si="43"/>
        <v>0</v>
      </c>
      <c r="D214" s="89"/>
      <c r="E214" s="89"/>
      <c r="F214" s="88">
        <f t="shared" si="44"/>
        <v>0</v>
      </c>
      <c r="G214" s="90"/>
      <c r="H214" s="90"/>
      <c r="I214" s="88">
        <f t="shared" si="45"/>
        <v>0</v>
      </c>
      <c r="J214" s="90"/>
      <c r="K214" s="90"/>
      <c r="L214" s="94">
        <f t="shared" si="46"/>
        <v>0</v>
      </c>
    </row>
    <row r="215" spans="1:12" ht="12.75">
      <c r="A215" s="355"/>
      <c r="B215" s="86" t="s">
        <v>194</v>
      </c>
      <c r="C215" s="88">
        <f t="shared" si="43"/>
        <v>0</v>
      </c>
      <c r="D215" s="89"/>
      <c r="E215" s="89"/>
      <c r="F215" s="88">
        <f t="shared" si="44"/>
        <v>0</v>
      </c>
      <c r="G215" s="90"/>
      <c r="H215" s="90"/>
      <c r="I215" s="88">
        <f t="shared" si="45"/>
        <v>0</v>
      </c>
      <c r="J215" s="90"/>
      <c r="K215" s="90"/>
      <c r="L215" s="94">
        <f t="shared" si="46"/>
        <v>0</v>
      </c>
    </row>
    <row r="216" spans="1:12" ht="13.5" thickBot="1">
      <c r="A216" s="362" t="s">
        <v>300</v>
      </c>
      <c r="B216" s="363"/>
      <c r="C216" s="96">
        <f>C5+C8+C15+C18+C23+C32+C41+C86+C145+C174+C183</f>
        <v>0</v>
      </c>
      <c r="D216" s="96">
        <f aca="true" t="shared" si="47" ref="D216:L216">D5+D8+D15+D18+D23+D32+D41+D86+D145+D174+D183</f>
        <v>0</v>
      </c>
      <c r="E216" s="96">
        <f t="shared" si="47"/>
        <v>0</v>
      </c>
      <c r="F216" s="96">
        <f t="shared" si="47"/>
        <v>0</v>
      </c>
      <c r="G216" s="96">
        <f t="shared" si="47"/>
        <v>0</v>
      </c>
      <c r="H216" s="96">
        <f t="shared" si="47"/>
        <v>0</v>
      </c>
      <c r="I216" s="96">
        <f t="shared" si="47"/>
        <v>0</v>
      </c>
      <c r="J216" s="96">
        <f t="shared" si="47"/>
        <v>0</v>
      </c>
      <c r="K216" s="96">
        <f t="shared" si="47"/>
        <v>0</v>
      </c>
      <c r="L216" s="97">
        <f t="shared" si="47"/>
        <v>0</v>
      </c>
    </row>
  </sheetData>
  <sheetProtection/>
  <mergeCells count="117">
    <mergeCell ref="A210:A211"/>
    <mergeCell ref="A111:A112"/>
    <mergeCell ref="A145:B145"/>
    <mergeCell ref="A183:B183"/>
    <mergeCell ref="A174:B174"/>
    <mergeCell ref="A166:A167"/>
    <mergeCell ref="A168:A169"/>
    <mergeCell ref="A150:A151"/>
    <mergeCell ref="A148:A149"/>
    <mergeCell ref="A164:A165"/>
    <mergeCell ref="J3:L3"/>
    <mergeCell ref="A216:B216"/>
    <mergeCell ref="A190:A191"/>
    <mergeCell ref="A188:A189"/>
    <mergeCell ref="A186:A187"/>
    <mergeCell ref="A202:A203"/>
    <mergeCell ref="A200:A201"/>
    <mergeCell ref="A198:A199"/>
    <mergeCell ref="A214:A215"/>
    <mergeCell ref="A212:A213"/>
    <mergeCell ref="A170:A171"/>
    <mergeCell ref="I1:L1"/>
    <mergeCell ref="A5:B5"/>
    <mergeCell ref="A8:B8"/>
    <mergeCell ref="A15:B15"/>
    <mergeCell ref="B3:B4"/>
    <mergeCell ref="C3:C4"/>
    <mergeCell ref="A3:A4"/>
    <mergeCell ref="A9:A10"/>
    <mergeCell ref="A11:A12"/>
    <mergeCell ref="A135:A136"/>
    <mergeCell ref="A133:A134"/>
    <mergeCell ref="A143:A144"/>
    <mergeCell ref="A162:A163"/>
    <mergeCell ref="A152:A153"/>
    <mergeCell ref="A208:A209"/>
    <mergeCell ref="A184:A185"/>
    <mergeCell ref="A206:A207"/>
    <mergeCell ref="A204:A205"/>
    <mergeCell ref="A129:A130"/>
    <mergeCell ref="A141:A142"/>
    <mergeCell ref="A139:A140"/>
    <mergeCell ref="A160:A161"/>
    <mergeCell ref="A146:A147"/>
    <mergeCell ref="A154:A155"/>
    <mergeCell ref="A131:A132"/>
    <mergeCell ref="A156:A157"/>
    <mergeCell ref="A158:A159"/>
    <mergeCell ref="A137:A138"/>
    <mergeCell ref="A172:A173"/>
    <mergeCell ref="A196:A197"/>
    <mergeCell ref="A194:A195"/>
    <mergeCell ref="A192:A193"/>
    <mergeCell ref="A181:A182"/>
    <mergeCell ref="A179:A180"/>
    <mergeCell ref="A177:A178"/>
    <mergeCell ref="A175:A176"/>
    <mergeCell ref="A109:A110"/>
    <mergeCell ref="A115:A116"/>
    <mergeCell ref="A113:A114"/>
    <mergeCell ref="A107:A108"/>
    <mergeCell ref="A127:A128"/>
    <mergeCell ref="A121:A122"/>
    <mergeCell ref="A119:A120"/>
    <mergeCell ref="A117:A118"/>
    <mergeCell ref="A125:A126"/>
    <mergeCell ref="A123:A124"/>
    <mergeCell ref="A105:A106"/>
    <mergeCell ref="A76:A77"/>
    <mergeCell ref="A70:A71"/>
    <mergeCell ref="A101:A102"/>
    <mergeCell ref="A99:A100"/>
    <mergeCell ref="A87:A88"/>
    <mergeCell ref="A86:B86"/>
    <mergeCell ref="A74:A75"/>
    <mergeCell ref="A84:A85"/>
    <mergeCell ref="A82:A83"/>
    <mergeCell ref="A103:A104"/>
    <mergeCell ref="A72:A73"/>
    <mergeCell ref="A33:A34"/>
    <mergeCell ref="A60:A61"/>
    <mergeCell ref="A39:A40"/>
    <mergeCell ref="A37:A38"/>
    <mergeCell ref="A44:A45"/>
    <mergeCell ref="A58:A59"/>
    <mergeCell ref="A48:A49"/>
    <mergeCell ref="A41:B41"/>
    <mergeCell ref="D3:F3"/>
    <mergeCell ref="A32:B32"/>
    <mergeCell ref="A95:A96"/>
    <mergeCell ref="A93:A94"/>
    <mergeCell ref="A91:A92"/>
    <mergeCell ref="A89:A90"/>
    <mergeCell ref="A30:A31"/>
    <mergeCell ref="A35:A36"/>
    <mergeCell ref="A64:A65"/>
    <mergeCell ref="A62:A63"/>
    <mergeCell ref="A23:B23"/>
    <mergeCell ref="A68:A69"/>
    <mergeCell ref="A66:A67"/>
    <mergeCell ref="A97:A98"/>
    <mergeCell ref="A52:A53"/>
    <mergeCell ref="A50:A51"/>
    <mergeCell ref="A80:A81"/>
    <mergeCell ref="A78:A79"/>
    <mergeCell ref="A54:A55"/>
    <mergeCell ref="A42:A43"/>
    <mergeCell ref="A28:A29"/>
    <mergeCell ref="A46:A47"/>
    <mergeCell ref="A56:A57"/>
    <mergeCell ref="G3:I3"/>
    <mergeCell ref="A26:A27"/>
    <mergeCell ref="A24:A25"/>
    <mergeCell ref="A18:B18"/>
    <mergeCell ref="A13:A14"/>
    <mergeCell ref="A19:A20"/>
    <mergeCell ref="A21:A22"/>
  </mergeCells>
  <printOptions/>
  <pageMargins left="0.36" right="0.2" top="0.28" bottom="0.7480314960629921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Лаврухина</cp:lastModifiedBy>
  <cp:lastPrinted>2013-02-20T11:09:09Z</cp:lastPrinted>
  <dcterms:created xsi:type="dcterms:W3CDTF">2010-08-09T11:23:33Z</dcterms:created>
  <dcterms:modified xsi:type="dcterms:W3CDTF">2014-03-03T06:33:28Z</dcterms:modified>
  <cp:category/>
  <cp:version/>
  <cp:contentType/>
  <cp:contentStatus/>
</cp:coreProperties>
</file>